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65" activeTab="0"/>
  </bookViews>
  <sheets>
    <sheet name="111早島400㎞" sheetId="1" r:id="rId1"/>
    <sheet name="Sheet1" sheetId="2" r:id="rId2"/>
    <sheet name="Sheet2" sheetId="3" r:id="rId3"/>
  </sheets>
  <definedNames>
    <definedName name="_xlnm.Print_Titles" localSheetId="0">'111早島400㎞'!$1:$3</definedName>
  </definedNames>
  <calcPr fullCalcOnLoad="1"/>
</workbook>
</file>

<file path=xl/sharedStrings.xml><?xml version="1.0" encoding="utf-8"?>
<sst xmlns="http://schemas.openxmlformats.org/spreadsheetml/2006/main" count="617" uniqueCount="213">
  <si>
    <t>2015BRM111新春・瀬戸内海400Km 鷲羽山～赤穂・播磨灘</t>
  </si>
  <si>
    <t>PC open</t>
  </si>
  <si>
    <t>PC close</t>
  </si>
  <si>
    <t>No.</t>
  </si>
  <si>
    <t>PC間距離</t>
  </si>
  <si>
    <t>区間距離</t>
  </si>
  <si>
    <t>総距離</t>
  </si>
  <si>
    <t>交差点名 信号＝S   ｢行き先」</t>
  </si>
  <si>
    <t>Point</t>
  </si>
  <si>
    <t>.</t>
  </si>
  <si>
    <t>Ｐ後道路</t>
  </si>
  <si>
    <t>Pの情報＞Pの先の情報</t>
  </si>
  <si>
    <t>open</t>
  </si>
  <si>
    <r>
      <t>c</t>
    </r>
    <r>
      <rPr>
        <sz val="10"/>
        <color indexed="8"/>
        <rFont val="Arial"/>
        <family val="2"/>
      </rPr>
      <t>lose</t>
    </r>
  </si>
  <si>
    <t>西へ</t>
  </si>
  <si>
    <t>╋</t>
  </si>
  <si>
    <t>右折</t>
  </si>
  <si>
    <t>市道</t>
  </si>
  <si>
    <t>┳</t>
  </si>
  <si>
    <t>左折</t>
  </si>
  <si>
    <t>マルナカ前を川沿い</t>
  </si>
  <si>
    <t>　S</t>
  </si>
  <si>
    <t>K165</t>
  </si>
  <si>
    <t>K74</t>
  </si>
  <si>
    <t>左手に小川ミシンの看板</t>
  </si>
  <si>
    <t>茶屋町駅前　S</t>
  </si>
  <si>
    <t>左折してＪＲ高架をくぐってすぐ右折</t>
  </si>
  <si>
    <t>右折してＪＲ踏切渡ってすぐ左折</t>
  </si>
  <si>
    <t>　S　｢児島」</t>
  </si>
  <si>
    <r>
      <t>K</t>
    </r>
    <r>
      <rPr>
        <sz val="10"/>
        <color indexed="8"/>
        <rFont val="ＭＳ Ｐゴシック"/>
        <family val="3"/>
      </rPr>
      <t>21</t>
    </r>
  </si>
  <si>
    <t>（茶屋町駅前～ここまでＪＲ高架沿いに走る）</t>
  </si>
  <si>
    <t>郷内　S</t>
  </si>
  <si>
    <t>郷内橋南　S</t>
  </si>
  <si>
    <t>福江　S</t>
  </si>
  <si>
    <t>変形╋</t>
  </si>
  <si>
    <t>右折後、高速道路をくぐります</t>
  </si>
  <si>
    <t>K393</t>
  </si>
  <si>
    <t>正面進入禁止。左折し鷲羽山を登ります</t>
  </si>
  <si>
    <t>┫</t>
  </si>
  <si>
    <t>直進</t>
  </si>
  <si>
    <r>
      <t>通過</t>
    </r>
    <r>
      <rPr>
        <sz val="10"/>
        <color indexed="8"/>
        <rFont val="ＭＳ ゴシック"/>
        <family val="3"/>
      </rPr>
      <t>チェック①</t>
    </r>
  </si>
  <si>
    <t>Y</t>
  </si>
  <si>
    <t>左側</t>
  </si>
  <si>
    <t>｢児島｣</t>
  </si>
  <si>
    <t>人</t>
  </si>
  <si>
    <r>
      <t>K</t>
    </r>
    <r>
      <rPr>
        <sz val="10"/>
        <color indexed="8"/>
        <rFont val="Arial"/>
        <family val="2"/>
      </rPr>
      <t>21</t>
    </r>
  </si>
  <si>
    <t>元浜団地口　S　｢岡山、児島｣</t>
  </si>
  <si>
    <r>
      <t>R4</t>
    </r>
    <r>
      <rPr>
        <sz val="10"/>
        <color indexed="8"/>
        <rFont val="Arial"/>
        <family val="2"/>
      </rPr>
      <t>30</t>
    </r>
  </si>
  <si>
    <t>右側</t>
  </si>
  <si>
    <t>三井造船方面へ</t>
  </si>
  <si>
    <t>玉交番　S</t>
  </si>
  <si>
    <t>右手、グランドです</t>
  </si>
  <si>
    <r>
      <t>PC</t>
    </r>
    <r>
      <rPr>
        <sz val="10"/>
        <color indexed="8"/>
        <rFont val="ＭＳ Ｐゴシック"/>
        <family val="3"/>
      </rPr>
      <t>１
セブンイレブン</t>
    </r>
  </si>
  <si>
    <t>玉野市役所入口　S　</t>
  </si>
  <si>
    <r>
      <t>R</t>
    </r>
    <r>
      <rPr>
        <sz val="10"/>
        <color indexed="8"/>
        <rFont val="Arial"/>
        <family val="2"/>
      </rPr>
      <t>30</t>
    </r>
  </si>
  <si>
    <t>宇野駅東　S　｢岡山」</t>
  </si>
  <si>
    <t>競輪場入口　S　「小串港、田井港」</t>
  </si>
  <si>
    <t>変形┣</t>
  </si>
  <si>
    <t>K466</t>
  </si>
  <si>
    <t>┣</t>
  </si>
  <si>
    <t>K217</t>
  </si>
  <si>
    <t>K463</t>
  </si>
  <si>
    <t>貝殻山方面へ</t>
  </si>
  <si>
    <r>
      <t>通過</t>
    </r>
    <r>
      <rPr>
        <sz val="10"/>
        <color indexed="8"/>
        <rFont val="ＭＳ ゴシック"/>
        <family val="3"/>
      </rPr>
      <t>チェック②</t>
    </r>
  </si>
  <si>
    <t>飽浦　S　「岡山市街」</t>
  </si>
  <si>
    <t>K45</t>
  </si>
  <si>
    <r>
      <t>正面</t>
    </r>
    <r>
      <rPr>
        <sz val="10"/>
        <color indexed="8"/>
        <rFont val="ＭＳ ゴシック"/>
        <family val="3"/>
      </rPr>
      <t>にローソン
左折後、すぐに歩道に入ってください。
車道は自転車通行禁止です。</t>
    </r>
  </si>
  <si>
    <t>新岡山港口　S</t>
  </si>
  <si>
    <t>江崎　S　｢金岡｣</t>
  </si>
  <si>
    <t>K215</t>
  </si>
  <si>
    <t>金岡　S</t>
  </si>
  <si>
    <t>K177</t>
  </si>
  <si>
    <t>西大寺中野本町　S　｢牛窓｣</t>
  </si>
  <si>
    <t>K28</t>
  </si>
  <si>
    <t>神崎町　S　｢牛窓」</t>
  </si>
  <si>
    <t>牛窓方面へ</t>
  </si>
  <si>
    <t>Ｓ　｢宝伝｣</t>
  </si>
  <si>
    <t>K234</t>
  </si>
  <si>
    <t>K232</t>
  </si>
  <si>
    <r>
      <t>通過</t>
    </r>
    <r>
      <rPr>
        <sz val="10"/>
        <color indexed="8"/>
        <rFont val="ＭＳ ゴシック"/>
        <family val="3"/>
      </rPr>
      <t>チェック③</t>
    </r>
  </si>
  <si>
    <t>西脇海水浴場方面へ</t>
  </si>
  <si>
    <t>鹿忍　S　｢牛窓｣</t>
  </si>
  <si>
    <t>｢邑久」</t>
  </si>
  <si>
    <t>K226</t>
  </si>
  <si>
    <t>中国銀行牛窓支店通過後左折</t>
  </si>
  <si>
    <t>変形┫</t>
  </si>
  <si>
    <t>牛窓オリーブ園へ</t>
  </si>
  <si>
    <r>
      <t>PC</t>
    </r>
    <r>
      <rPr>
        <sz val="10"/>
        <color indexed="8"/>
        <rFont val="ＭＳ Ｐゴシック"/>
        <family val="3"/>
      </rPr>
      <t>２
牛窓オリーブ園</t>
    </r>
  </si>
  <si>
    <t>売店のレシート又は、
売店の写真を撮り時間を記入</t>
  </si>
  <si>
    <t>K39</t>
  </si>
  <si>
    <t>本庄　S　｢虫明」</t>
  </si>
  <si>
    <t>K224</t>
  </si>
  <si>
    <t>｢虫明」</t>
  </si>
  <si>
    <t>自動車道をくぐって約500m先</t>
  </si>
  <si>
    <r>
      <t>右手</t>
    </r>
    <r>
      <rPr>
        <sz val="10"/>
        <color indexed="8"/>
        <rFont val="ＭＳ ゴシック"/>
        <family val="3"/>
      </rPr>
      <t>に郵便局を過ぎた先</t>
    </r>
  </si>
  <si>
    <t>「道の駅、備前、坂田」</t>
  </si>
  <si>
    <t>K465</t>
  </si>
  <si>
    <r>
      <t>この</t>
    </r>
    <r>
      <rPr>
        <sz val="10"/>
        <color indexed="8"/>
        <rFont val="ＭＳ Ｐゴシック"/>
        <family val="3"/>
      </rPr>
      <t>先約２km地点の大平山ICからブルーラインに入っていかないこと！</t>
    </r>
  </si>
  <si>
    <t>K418</t>
  </si>
  <si>
    <t>　S　「備前」</t>
  </si>
  <si>
    <t>松本橋　S　「赤穂、日生」</t>
  </si>
  <si>
    <t>R250</t>
  </si>
  <si>
    <t>市民センター前　S　「赤穂、日生」</t>
  </si>
  <si>
    <t>日生駅　　</t>
  </si>
  <si>
    <t>鶴和西　S</t>
  </si>
  <si>
    <t>天和駅</t>
  </si>
  <si>
    <t>塩屋惣門　S　</t>
  </si>
  <si>
    <t>高架をくぐってすぐ</t>
  </si>
  <si>
    <t>新町　S</t>
  </si>
  <si>
    <t>K229</t>
  </si>
  <si>
    <t>西沖　S</t>
  </si>
  <si>
    <t>東沖　S</t>
  </si>
  <si>
    <t>K32</t>
  </si>
  <si>
    <t>直進して赤穂海浜大橋を渡ります</t>
  </si>
  <si>
    <t>「赤穂御崎」</t>
  </si>
  <si>
    <r>
      <t>通過</t>
    </r>
    <r>
      <rPr>
        <sz val="10"/>
        <color indexed="8"/>
        <rFont val="ＭＳ ゴシック"/>
        <family val="3"/>
      </rPr>
      <t>チェック④</t>
    </r>
  </si>
  <si>
    <t>アース製薬前通過</t>
  </si>
  <si>
    <t>K458</t>
  </si>
  <si>
    <t>K568</t>
  </si>
  <si>
    <t>日の浦トンネルに入ります</t>
  </si>
  <si>
    <t>藤戸トンネルに入ります</t>
  </si>
  <si>
    <t>相産高校　S　「姫路、相生市街」</t>
  </si>
  <si>
    <t>ホテルきむらや通過</t>
  </si>
  <si>
    <r>
      <t>PC</t>
    </r>
    <r>
      <rPr>
        <sz val="10"/>
        <color indexed="8"/>
        <rFont val="ＭＳ Ｐゴシック"/>
        <family val="3"/>
      </rPr>
      <t>３
ローソン</t>
    </r>
  </si>
  <si>
    <r>
      <t xml:space="preserve">レシート
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浜国姫路網干店　　　　　　　　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折り返し点　</t>
    </r>
  </si>
  <si>
    <t>相産高校　Ｓ　「壺根」</t>
  </si>
  <si>
    <r>
      <t>PC</t>
    </r>
    <r>
      <rPr>
        <sz val="10"/>
        <color indexed="8"/>
        <rFont val="ＭＳ Ｐゴシック"/>
        <family val="3"/>
      </rPr>
      <t>４
セブンイレブン</t>
    </r>
  </si>
  <si>
    <t>レシート
赤穂新田七軒家店　　　　　　　</t>
  </si>
  <si>
    <t>日生駅前</t>
  </si>
  <si>
    <t>変形┳</t>
  </si>
  <si>
    <r>
      <t>K</t>
    </r>
    <r>
      <rPr>
        <sz val="10"/>
        <color indexed="8"/>
        <rFont val="Arial"/>
        <family val="2"/>
      </rPr>
      <t>28</t>
    </r>
  </si>
  <si>
    <r>
      <t>PC</t>
    </r>
    <r>
      <rPr>
        <sz val="10"/>
        <color indexed="8"/>
        <rFont val="ＭＳ Ｐゴシック"/>
        <family val="3"/>
      </rPr>
      <t>５
ファミリーマート</t>
    </r>
  </si>
  <si>
    <r>
      <t xml:space="preserve">レシート
</t>
    </r>
    <r>
      <rPr>
        <sz val="10"/>
        <color indexed="8"/>
        <rFont val="ＭＳ Ｐゴシック"/>
        <family val="3"/>
      </rPr>
      <t>牛窓町店　　　　　　　　　　　　　折り返します</t>
    </r>
  </si>
  <si>
    <t>1月12日　　　1：32</t>
  </si>
  <si>
    <t>西大寺方面へ</t>
  </si>
  <si>
    <t>この先、児島湾大橋は道路右側の歩道を通ること</t>
  </si>
  <si>
    <t>K399</t>
  </si>
  <si>
    <t>鋭角に左折</t>
  </si>
  <si>
    <t>競輪場入口　S</t>
  </si>
  <si>
    <t>宇野駅東　S</t>
  </si>
  <si>
    <t>R430</t>
  </si>
  <si>
    <t>渋川海岸方面へ</t>
  </si>
  <si>
    <t>元浜団地口　S</t>
  </si>
  <si>
    <r>
      <t>PC</t>
    </r>
    <r>
      <rPr>
        <sz val="10"/>
        <color indexed="8"/>
        <rFont val="ＭＳ Ｐゴシック"/>
        <family val="3"/>
      </rPr>
      <t>６
セブンイレブン</t>
    </r>
  </si>
  <si>
    <t>レシート
倉敷児島通生店　　　　　　　　　　　　　　</t>
  </si>
  <si>
    <t>1月12日　　　6：32</t>
  </si>
  <si>
    <t>林</t>
  </si>
  <si>
    <t>左側へ行かないように</t>
  </si>
  <si>
    <t>K22</t>
  </si>
  <si>
    <t>植松駅前を線路に沿って北へ</t>
  </si>
  <si>
    <t>K152</t>
  </si>
  <si>
    <t>フィニッシュ
サンクス</t>
  </si>
  <si>
    <t>レシート
早島店</t>
  </si>
  <si>
    <r>
      <t>1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12</t>
    </r>
    <r>
      <rPr>
        <sz val="10"/>
        <color indexed="8"/>
        <rFont val="ＭＳ Ｐゴシック"/>
        <family val="3"/>
      </rPr>
      <t>日　　　8：00</t>
    </r>
  </si>
  <si>
    <t>写真 (左手に児島展望台があります）</t>
  </si>
  <si>
    <t>和田１丁目　S　｢造船所｣</t>
  </si>
  <si>
    <t>　レシート
玉野宇野４丁目店　手前の建物で見にくいので注意</t>
  </si>
  <si>
    <t>直進</t>
  </si>
  <si>
    <t>｢小串」</t>
  </si>
  <si>
    <t>　写真(貝殻山登山口駐車場内の案内板）</t>
  </si>
  <si>
    <t>写真　（左側の駐車場奥の大石内蔵助の立像）
トイレ、自販機あります。
引き返してK32へ</t>
  </si>
  <si>
    <t>写真(右手に西宝伝のバス停）</t>
  </si>
  <si>
    <t>ＧＳが左手にあります、左折後すぐ右折。</t>
  </si>
  <si>
    <t>田ノ口　S　｢玉野」</t>
  </si>
  <si>
    <t>日比　S　｢宇野港」</t>
  </si>
  <si>
    <t>　S</t>
  </si>
  <si>
    <t>直進し下らない様に</t>
  </si>
  <si>
    <t>新町　S　「備前」</t>
  </si>
  <si>
    <t>「下津井港」</t>
  </si>
  <si>
    <t>菰池北　S</t>
  </si>
  <si>
    <t>菰池中央　S　「笠岡、水島」</t>
  </si>
  <si>
    <t>右折後、本線高架へ上がらず、左側側道へ</t>
  </si>
  <si>
    <t>広江南　S</t>
  </si>
  <si>
    <t>市道</t>
  </si>
  <si>
    <t>高速をくぐってすぐ</t>
  </si>
  <si>
    <t>塩屋惣門　S　「備前、日生」</t>
  </si>
  <si>
    <t>市民センター前　S　「岡山、Ｒ２」</t>
  </si>
  <si>
    <t>松本橋　S　「牛窓」</t>
  </si>
  <si>
    <t>道なりに左</t>
  </si>
  <si>
    <r>
      <t>K182~</t>
    </r>
    <r>
      <rPr>
        <sz val="10"/>
        <color indexed="8"/>
        <rFont val="Arial"/>
        <family val="2"/>
      </rPr>
      <t>418</t>
    </r>
  </si>
  <si>
    <r>
      <t>　S</t>
    </r>
    <r>
      <rPr>
        <sz val="10"/>
        <color indexed="8"/>
        <rFont val="ＭＳ Ｐゴシック"/>
        <family val="3"/>
      </rPr>
      <t xml:space="preserve"> 「ブルーライン、坂田」</t>
    </r>
  </si>
  <si>
    <t>道なり</t>
  </si>
  <si>
    <t>「虫明、布浜」</t>
  </si>
  <si>
    <t>ブルーライン方面に直進しない事！</t>
  </si>
  <si>
    <t>「虫明」</t>
  </si>
  <si>
    <t>「西大寺、邑久ＩＣ」</t>
  </si>
  <si>
    <t>本庄　S　「牛窓」</t>
  </si>
  <si>
    <t>紺浦　S　「牛窓港」</t>
  </si>
  <si>
    <t>紺浦　S　「岡山、西大寺」</t>
  </si>
  <si>
    <t>「岡山、西大寺」</t>
  </si>
  <si>
    <t>神崎町　S　「西大寺」</t>
  </si>
  <si>
    <t>西大寺中野本町　S　「九蟠」</t>
  </si>
  <si>
    <t>金岡　S　「江崎」</t>
  </si>
  <si>
    <t>江崎　S　「児島湾大橋」</t>
  </si>
  <si>
    <t>飽浦　S　「金甲山、山田」</t>
  </si>
  <si>
    <t>「山田」</t>
  </si>
  <si>
    <t>　S　「玉野市街、Ｒ３０」</t>
  </si>
  <si>
    <t>　Ｓ</t>
  </si>
  <si>
    <t>　S　「渋川、宇野駅」</t>
  </si>
  <si>
    <t>駅前を廻りこむように右折</t>
  </si>
  <si>
    <t>市役所入口　S　「玉野市役所」</t>
  </si>
  <si>
    <t>玉交番　S　</t>
  </si>
  <si>
    <t>左手にグランド、トンネルに入りません</t>
  </si>
  <si>
    <t>和田１丁目　S</t>
  </si>
  <si>
    <t>日比　S　｢児島、鷲羽山」</t>
  </si>
  <si>
    <t>　S　「児島」</t>
  </si>
  <si>
    <t>田ノ口　S　「笠岡、児島市街」</t>
  </si>
  <si>
    <t>左方向、下の港へ下ります</t>
  </si>
  <si>
    <t>ハローズの裏を通過します。道幅狭いです。</t>
  </si>
  <si>
    <t>　Ｓ　「倉敷」</t>
  </si>
  <si>
    <t>　Ｓ</t>
  </si>
  <si>
    <r>
      <t>1</t>
    </r>
    <r>
      <rPr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/29</t>
    </r>
    <r>
      <rPr>
        <sz val="10"/>
        <color indexed="10"/>
        <rFont val="ＭＳ Ｐゴシック"/>
        <family val="3"/>
      </rPr>
      <t>　修正</t>
    </r>
  </si>
  <si>
    <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/29</t>
    </r>
    <r>
      <rPr>
        <sz val="10"/>
        <color indexed="8"/>
        <rFont val="ＭＳ Ｐゴシック"/>
        <family val="3"/>
      </rPr>
      <t>　修正個所の塗りつぶし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</si>
</sst>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h:mm;@"/>
  </numFmts>
  <fonts count="29">
    <font>
      <sz val="10"/>
      <color indexed="8"/>
      <name val="Arial"/>
      <family val="2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"/>
      <family val="2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4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3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176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wrapText="1"/>
    </xf>
    <xf numFmtId="177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wrapText="1"/>
    </xf>
    <xf numFmtId="177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4" xfId="0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177" fontId="0" fillId="24" borderId="15" xfId="0" applyNumberForma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0" fillId="24" borderId="15" xfId="0" applyFill="1" applyBorder="1" applyAlignment="1">
      <alignment horizontal="center" wrapText="1"/>
    </xf>
    <xf numFmtId="0" fontId="0" fillId="24" borderId="15" xfId="0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0" fontId="0" fillId="25" borderId="14" xfId="0" applyFill="1" applyBorder="1" applyAlignment="1">
      <alignment wrapText="1"/>
    </xf>
    <xf numFmtId="4" fontId="0" fillId="25" borderId="15" xfId="0" applyNumberFormat="1" applyFill="1" applyBorder="1" applyAlignment="1">
      <alignment wrapText="1"/>
    </xf>
    <xf numFmtId="177" fontId="0" fillId="25" borderId="15" xfId="0" applyNumberFormat="1" applyFill="1" applyBorder="1" applyAlignment="1">
      <alignment wrapText="1"/>
    </xf>
    <xf numFmtId="0" fontId="0" fillId="25" borderId="15" xfId="0" applyFont="1" applyFill="1" applyBorder="1" applyAlignment="1">
      <alignment wrapText="1"/>
    </xf>
    <xf numFmtId="0" fontId="0" fillId="25" borderId="15" xfId="0" applyFill="1" applyBorder="1" applyAlignment="1">
      <alignment horizontal="center" wrapText="1"/>
    </xf>
    <xf numFmtId="0" fontId="2" fillId="25" borderId="15" xfId="0" applyFont="1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6" borderId="14" xfId="0" applyFill="1" applyBorder="1" applyAlignment="1">
      <alignment wrapText="1"/>
    </xf>
    <xf numFmtId="4" fontId="0" fillId="26" borderId="15" xfId="0" applyNumberFormat="1" applyFill="1" applyBorder="1" applyAlignment="1">
      <alignment wrapText="1"/>
    </xf>
    <xf numFmtId="177" fontId="0" fillId="26" borderId="15" xfId="0" applyNumberFormat="1" applyFill="1" applyBorder="1" applyAlignment="1">
      <alignment wrapText="1"/>
    </xf>
    <xf numFmtId="0" fontId="2" fillId="26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wrapText="1"/>
    </xf>
    <xf numFmtId="0" fontId="0" fillId="26" borderId="15" xfId="0" applyFill="1" applyBorder="1" applyAlignment="1">
      <alignment wrapText="1"/>
    </xf>
    <xf numFmtId="0" fontId="2" fillId="25" borderId="15" xfId="0" applyFont="1" applyFill="1" applyBorder="1" applyAlignment="1">
      <alignment horizontal="center" wrapText="1"/>
    </xf>
    <xf numFmtId="178" fontId="0" fillId="0" borderId="16" xfId="0" applyNumberFormat="1" applyBorder="1" applyAlignment="1">
      <alignment wrapText="1"/>
    </xf>
    <xf numFmtId="178" fontId="0" fillId="0" borderId="17" xfId="0" applyNumberForma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0" borderId="19" xfId="0" applyNumberFormat="1" applyBorder="1" applyAlignment="1">
      <alignment wrapText="1"/>
    </xf>
    <xf numFmtId="178" fontId="2" fillId="0" borderId="11" xfId="0" applyNumberFormat="1" applyFont="1" applyBorder="1" applyAlignment="1">
      <alignment wrapText="1"/>
    </xf>
    <xf numFmtId="178" fontId="0" fillId="0" borderId="2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21" xfId="0" applyNumberForma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0" borderId="22" xfId="0" applyNumberFormat="1" applyBorder="1" applyAlignment="1">
      <alignment wrapText="1"/>
    </xf>
    <xf numFmtId="0" fontId="4" fillId="0" borderId="15" xfId="0" applyFont="1" applyBorder="1" applyAlignment="1">
      <alignment wrapText="1"/>
    </xf>
    <xf numFmtId="178" fontId="0" fillId="0" borderId="15" xfId="0" applyNumberFormat="1" applyFill="1" applyBorder="1" applyAlignment="1">
      <alignment wrapText="1"/>
    </xf>
    <xf numFmtId="178" fontId="0" fillId="0" borderId="22" xfId="0" applyNumberFormat="1" applyFill="1" applyBorder="1" applyAlignment="1">
      <alignment wrapText="1"/>
    </xf>
    <xf numFmtId="0" fontId="2" fillId="25" borderId="15" xfId="0" applyFont="1" applyFill="1" applyBorder="1" applyAlignment="1">
      <alignment horizontal="left" vertical="top" wrapText="1"/>
    </xf>
    <xf numFmtId="178" fontId="0" fillId="25" borderId="15" xfId="0" applyNumberFormat="1" applyFill="1" applyBorder="1" applyAlignment="1">
      <alignment wrapText="1"/>
    </xf>
    <xf numFmtId="178" fontId="0" fillId="25" borderId="22" xfId="0" applyNumberFormat="1" applyFill="1" applyBorder="1" applyAlignment="1">
      <alignment wrapText="1"/>
    </xf>
    <xf numFmtId="0" fontId="0" fillId="26" borderId="15" xfId="0" applyFont="1" applyFill="1" applyBorder="1" applyAlignment="1">
      <alignment wrapText="1"/>
    </xf>
    <xf numFmtId="178" fontId="0" fillId="26" borderId="15" xfId="0" applyNumberFormat="1" applyFill="1" applyBorder="1" applyAlignment="1">
      <alignment wrapText="1"/>
    </xf>
    <xf numFmtId="178" fontId="0" fillId="26" borderId="22" xfId="0" applyNumberFormat="1" applyFill="1" applyBorder="1" applyAlignment="1">
      <alignment wrapText="1"/>
    </xf>
    <xf numFmtId="0" fontId="2" fillId="26" borderId="15" xfId="0" applyFont="1" applyFill="1" applyBorder="1" applyAlignment="1">
      <alignment horizontal="center" wrapText="1"/>
    </xf>
    <xf numFmtId="0" fontId="0" fillId="26" borderId="15" xfId="0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25" borderId="15" xfId="0" applyFont="1" applyFill="1" applyBorder="1" applyAlignment="1">
      <alignment horizontal="left" vertical="top" wrapText="1"/>
    </xf>
    <xf numFmtId="178" fontId="2" fillId="25" borderId="22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0" fillId="25" borderId="23" xfId="0" applyFill="1" applyBorder="1" applyAlignment="1">
      <alignment wrapText="1"/>
    </xf>
    <xf numFmtId="4" fontId="0" fillId="25" borderId="24" xfId="0" applyNumberFormat="1" applyFill="1" applyBorder="1" applyAlignment="1">
      <alignment wrapText="1"/>
    </xf>
    <xf numFmtId="177" fontId="0" fillId="25" borderId="24" xfId="0" applyNumberFormat="1" applyFill="1" applyBorder="1" applyAlignment="1">
      <alignment wrapText="1"/>
    </xf>
    <xf numFmtId="0" fontId="5" fillId="25" borderId="24" xfId="0" applyFont="1" applyFill="1" applyBorder="1" applyAlignment="1">
      <alignment wrapText="1"/>
    </xf>
    <xf numFmtId="0" fontId="2" fillId="25" borderId="24" xfId="0" applyFont="1" applyFill="1" applyBorder="1" applyAlignment="1">
      <alignment horizontal="center" wrapText="1"/>
    </xf>
    <xf numFmtId="0" fontId="0" fillId="25" borderId="24" xfId="0" applyFill="1" applyBorder="1" applyAlignment="1">
      <alignment wrapText="1"/>
    </xf>
    <xf numFmtId="0" fontId="0" fillId="26" borderId="0" xfId="0" applyFill="1" applyAlignment="1">
      <alignment wrapText="1"/>
    </xf>
    <xf numFmtId="176" fontId="3" fillId="26" borderId="0" xfId="0" applyNumberFormat="1" applyFont="1" applyFill="1" applyAlignment="1">
      <alignment wrapText="1"/>
    </xf>
    <xf numFmtId="0" fontId="0" fillId="26" borderId="0" xfId="0" applyFill="1" applyAlignment="1">
      <alignment horizontal="center" wrapText="1"/>
    </xf>
    <xf numFmtId="0" fontId="2" fillId="25" borderId="24" xfId="0" applyFont="1" applyFill="1" applyBorder="1" applyAlignment="1">
      <alignment horizontal="left" vertical="top" wrapText="1"/>
    </xf>
    <xf numFmtId="178" fontId="0" fillId="25" borderId="24" xfId="0" applyNumberFormat="1" applyFill="1" applyBorder="1" applyAlignment="1">
      <alignment wrapText="1"/>
    </xf>
    <xf numFmtId="178" fontId="0" fillId="25" borderId="2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8" fontId="0" fillId="26" borderId="0" xfId="0" applyNumberFormat="1" applyFill="1" applyAlignment="1">
      <alignment wrapText="1"/>
    </xf>
    <xf numFmtId="0" fontId="2" fillId="24" borderId="15" xfId="0" applyFont="1" applyFill="1" applyBorder="1" applyAlignment="1">
      <alignment wrapText="1"/>
    </xf>
    <xf numFmtId="0" fontId="2" fillId="27" borderId="15" xfId="0" applyFont="1" applyFill="1" applyBorder="1" applyAlignment="1">
      <alignment wrapText="1"/>
    </xf>
    <xf numFmtId="0" fontId="0" fillId="27" borderId="15" xfId="0" applyFill="1" applyBorder="1" applyAlignment="1">
      <alignment horizontal="center" wrapText="1"/>
    </xf>
    <xf numFmtId="0" fontId="2" fillId="27" borderId="15" xfId="0" applyFont="1" applyFill="1" applyBorder="1" applyAlignment="1">
      <alignment wrapText="1"/>
    </xf>
    <xf numFmtId="0" fontId="2" fillId="25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26" borderId="15" xfId="0" applyFont="1" applyFill="1" applyBorder="1" applyAlignment="1">
      <alignment wrapText="1"/>
    </xf>
    <xf numFmtId="177" fontId="0" fillId="28" borderId="15" xfId="0" applyNumberFormat="1" applyFill="1" applyBorder="1" applyAlignment="1">
      <alignment wrapText="1"/>
    </xf>
    <xf numFmtId="0" fontId="6" fillId="27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28" borderId="15" xfId="0" applyFont="1" applyFill="1" applyBorder="1" applyAlignment="1">
      <alignment wrapText="1"/>
    </xf>
    <xf numFmtId="0" fontId="2" fillId="28" borderId="15" xfId="0" applyFont="1" applyFill="1" applyBorder="1" applyAlignment="1">
      <alignment horizontal="center" wrapText="1"/>
    </xf>
    <xf numFmtId="0" fontId="2" fillId="28" borderId="15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28" borderId="28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179</xdr:row>
      <xdr:rowOff>142875</xdr:rowOff>
    </xdr:from>
    <xdr:to>
      <xdr:col>8</xdr:col>
      <xdr:colOff>2695575</xdr:colOff>
      <xdr:row>213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1813500"/>
          <a:ext cx="68294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51">
      <selection activeCell="C180" sqref="C180"/>
    </sheetView>
  </sheetViews>
  <sheetFormatPr defaultColWidth="17.140625" defaultRowHeight="12.75" customHeight="1"/>
  <cols>
    <col min="1" max="1" width="4.28125" style="0" customWidth="1"/>
    <col min="2" max="2" width="7.57421875" style="0" customWidth="1"/>
    <col min="3" max="3" width="6.28125" style="0" customWidth="1"/>
    <col min="4" max="4" width="7.57421875" style="0" customWidth="1"/>
    <col min="5" max="5" width="29.57421875" style="0" customWidth="1"/>
    <col min="6" max="6" width="8.7109375" style="0" customWidth="1"/>
    <col min="7" max="7" width="6.140625" style="0" customWidth="1"/>
    <col min="8" max="8" width="9.7109375" style="0" customWidth="1"/>
    <col min="9" max="9" width="41.8515625" style="0" customWidth="1"/>
    <col min="10" max="11" width="7.7109375" style="0" customWidth="1"/>
    <col min="12" max="12" width="34.140625" style="0" customWidth="1"/>
  </cols>
  <sheetData>
    <row r="1" spans="1:11" ht="12.75" customHeight="1">
      <c r="A1" s="97" t="s">
        <v>0</v>
      </c>
      <c r="B1" s="98"/>
      <c r="C1" s="98"/>
      <c r="D1" s="98"/>
      <c r="E1" s="98"/>
      <c r="F1" s="98"/>
      <c r="G1" s="98"/>
      <c r="H1" s="98"/>
      <c r="I1" s="101" t="s">
        <v>211</v>
      </c>
      <c r="J1" s="42"/>
      <c r="K1" s="43"/>
    </row>
    <row r="2" spans="1:11" ht="12.75" customHeight="1">
      <c r="A2" s="99"/>
      <c r="B2" s="100"/>
      <c r="C2" s="100"/>
      <c r="D2" s="100"/>
      <c r="E2" s="100"/>
      <c r="F2" s="100"/>
      <c r="G2" s="100"/>
      <c r="H2" s="100"/>
      <c r="I2" s="102" t="s">
        <v>212</v>
      </c>
      <c r="J2" s="44" t="s">
        <v>1</v>
      </c>
      <c r="K2" s="45" t="s">
        <v>2</v>
      </c>
    </row>
    <row r="3" spans="1:11" ht="12.75" customHeight="1">
      <c r="A3" s="2" t="s">
        <v>3</v>
      </c>
      <c r="B3" s="3" t="s">
        <v>4</v>
      </c>
      <c r="C3" s="4" t="s">
        <v>5</v>
      </c>
      <c r="D3" s="4" t="s">
        <v>6</v>
      </c>
      <c r="E3" s="5" t="s">
        <v>7</v>
      </c>
      <c r="F3" s="6" t="s">
        <v>8</v>
      </c>
      <c r="G3" s="4" t="s">
        <v>9</v>
      </c>
      <c r="H3" s="4" t="s">
        <v>10</v>
      </c>
      <c r="I3" s="4" t="s">
        <v>11</v>
      </c>
      <c r="J3" s="46" t="s">
        <v>12</v>
      </c>
      <c r="K3" s="47" t="s">
        <v>13</v>
      </c>
    </row>
    <row r="4" spans="1:11" ht="12.75" customHeight="1">
      <c r="A4" s="7">
        <v>1</v>
      </c>
      <c r="B4" s="8">
        <v>0</v>
      </c>
      <c r="C4" s="9"/>
      <c r="D4" s="9">
        <v>0</v>
      </c>
      <c r="E4" s="10"/>
      <c r="F4" s="11"/>
      <c r="G4" s="12" t="s">
        <v>14</v>
      </c>
      <c r="H4" s="10"/>
      <c r="I4" s="10"/>
      <c r="J4" s="48">
        <v>0.20833333333333334</v>
      </c>
      <c r="K4" s="49">
        <v>0.22916666666666666</v>
      </c>
    </row>
    <row r="5" spans="1:11" ht="12.75" customHeight="1">
      <c r="A5" s="13">
        <v>2</v>
      </c>
      <c r="B5" s="14">
        <f>D5</f>
        <v>0.16</v>
      </c>
      <c r="C5" s="15">
        <v>0.16</v>
      </c>
      <c r="D5" s="15">
        <f>D4+C5</f>
        <v>0.16</v>
      </c>
      <c r="E5" s="16"/>
      <c r="F5" s="17" t="s">
        <v>15</v>
      </c>
      <c r="G5" s="18" t="s">
        <v>16</v>
      </c>
      <c r="H5" s="16" t="s">
        <v>17</v>
      </c>
      <c r="I5" s="16"/>
      <c r="J5" s="50"/>
      <c r="K5" s="51"/>
    </row>
    <row r="6" spans="1:11" ht="12.75" customHeight="1">
      <c r="A6" s="13">
        <v>3</v>
      </c>
      <c r="B6" s="14">
        <f>D6</f>
        <v>0.35</v>
      </c>
      <c r="C6" s="15">
        <v>0.18999999999999997</v>
      </c>
      <c r="D6" s="15">
        <f aca="true" t="shared" si="0" ref="D6:D67">D5+C6</f>
        <v>0.35</v>
      </c>
      <c r="E6" s="16"/>
      <c r="F6" s="19" t="s">
        <v>18</v>
      </c>
      <c r="G6" s="16" t="s">
        <v>19</v>
      </c>
      <c r="H6" s="16" t="s">
        <v>17</v>
      </c>
      <c r="I6" s="18" t="s">
        <v>20</v>
      </c>
      <c r="J6" s="50"/>
      <c r="K6" s="51"/>
    </row>
    <row r="7" spans="1:11" ht="12.75" customHeight="1">
      <c r="A7" s="13">
        <v>4</v>
      </c>
      <c r="B7" s="14">
        <f>D7</f>
        <v>0.53</v>
      </c>
      <c r="C7" s="15">
        <v>0.18</v>
      </c>
      <c r="D7" s="15">
        <f t="shared" si="0"/>
        <v>0.53</v>
      </c>
      <c r="E7" s="18" t="s">
        <v>21</v>
      </c>
      <c r="F7" s="17" t="s">
        <v>15</v>
      </c>
      <c r="G7" s="16" t="s">
        <v>19</v>
      </c>
      <c r="H7" s="20" t="s">
        <v>22</v>
      </c>
      <c r="I7" s="16"/>
      <c r="J7" s="50"/>
      <c r="K7" s="51"/>
    </row>
    <row r="8" spans="1:11" ht="12.75" customHeight="1">
      <c r="A8" s="13">
        <v>5</v>
      </c>
      <c r="B8" s="14">
        <f aca="true" t="shared" si="1" ref="B8:B27">D8</f>
        <v>3.0600000000000005</v>
      </c>
      <c r="C8" s="15">
        <v>2.5300000000000002</v>
      </c>
      <c r="D8" s="15">
        <f t="shared" si="0"/>
        <v>3.0600000000000005</v>
      </c>
      <c r="E8" s="18" t="s">
        <v>21</v>
      </c>
      <c r="F8" s="17" t="s">
        <v>15</v>
      </c>
      <c r="G8" s="16" t="s">
        <v>19</v>
      </c>
      <c r="H8" s="20" t="s">
        <v>23</v>
      </c>
      <c r="I8" s="18" t="s">
        <v>24</v>
      </c>
      <c r="J8" s="50"/>
      <c r="K8" s="51"/>
    </row>
    <row r="9" spans="1:11" ht="12.75" customHeight="1">
      <c r="A9" s="13">
        <v>6</v>
      </c>
      <c r="B9" s="14">
        <f t="shared" si="1"/>
        <v>3.4600000000000004</v>
      </c>
      <c r="C9" s="15">
        <v>0.3999999999999999</v>
      </c>
      <c r="D9" s="15">
        <f t="shared" si="0"/>
        <v>3.4600000000000004</v>
      </c>
      <c r="E9" s="18" t="s">
        <v>25</v>
      </c>
      <c r="F9" s="19" t="s">
        <v>18</v>
      </c>
      <c r="G9" s="16" t="s">
        <v>16</v>
      </c>
      <c r="H9" s="18" t="s">
        <v>17</v>
      </c>
      <c r="I9" s="18"/>
      <c r="J9" s="50"/>
      <c r="K9" s="51"/>
    </row>
    <row r="10" spans="1:11" ht="16.5" customHeight="1">
      <c r="A10" s="13">
        <v>7</v>
      </c>
      <c r="B10" s="14">
        <f t="shared" si="1"/>
        <v>3.7500000000000004</v>
      </c>
      <c r="C10" s="88">
        <v>0.29</v>
      </c>
      <c r="D10" s="88">
        <f t="shared" si="0"/>
        <v>3.7500000000000004</v>
      </c>
      <c r="E10" s="18" t="s">
        <v>21</v>
      </c>
      <c r="F10" s="17" t="s">
        <v>15</v>
      </c>
      <c r="G10" s="18" t="s">
        <v>19</v>
      </c>
      <c r="H10" s="18" t="s">
        <v>17</v>
      </c>
      <c r="I10" s="52" t="s">
        <v>26</v>
      </c>
      <c r="J10" s="50"/>
      <c r="K10" s="51"/>
    </row>
    <row r="11" spans="1:11" ht="12.75" customHeight="1">
      <c r="A11" s="13">
        <v>8</v>
      </c>
      <c r="B11" s="14">
        <f t="shared" si="1"/>
        <v>5.4</v>
      </c>
      <c r="C11" s="88">
        <v>1.65</v>
      </c>
      <c r="D11" s="88">
        <f t="shared" si="0"/>
        <v>5.4</v>
      </c>
      <c r="E11" s="16"/>
      <c r="F11" s="17" t="s">
        <v>15</v>
      </c>
      <c r="G11" s="16" t="s">
        <v>16</v>
      </c>
      <c r="H11" s="18" t="s">
        <v>17</v>
      </c>
      <c r="I11" s="52" t="s">
        <v>27</v>
      </c>
      <c r="J11" s="50"/>
      <c r="K11" s="51"/>
    </row>
    <row r="12" spans="1:11" ht="12.75" customHeight="1">
      <c r="A12" s="13">
        <v>9</v>
      </c>
      <c r="B12" s="14">
        <f t="shared" si="1"/>
        <v>6.5</v>
      </c>
      <c r="C12" s="15">
        <v>1.1</v>
      </c>
      <c r="D12" s="15">
        <f t="shared" si="0"/>
        <v>6.5</v>
      </c>
      <c r="E12" s="18" t="s">
        <v>28</v>
      </c>
      <c r="F12" s="17" t="s">
        <v>15</v>
      </c>
      <c r="G12" s="16" t="s">
        <v>16</v>
      </c>
      <c r="H12" s="20" t="s">
        <v>29</v>
      </c>
      <c r="I12" s="18" t="s">
        <v>30</v>
      </c>
      <c r="J12" s="50"/>
      <c r="K12" s="51"/>
    </row>
    <row r="13" spans="1:11" ht="12.75" customHeight="1">
      <c r="A13" s="13">
        <v>10</v>
      </c>
      <c r="B13" s="14">
        <f t="shared" si="1"/>
        <v>8.7</v>
      </c>
      <c r="C13" s="15">
        <v>2.1999999999999993</v>
      </c>
      <c r="D13" s="15">
        <f t="shared" si="0"/>
        <v>8.7</v>
      </c>
      <c r="E13" s="18" t="s">
        <v>31</v>
      </c>
      <c r="F13" s="17" t="s">
        <v>15</v>
      </c>
      <c r="G13" s="16" t="s">
        <v>19</v>
      </c>
      <c r="H13" s="18" t="s">
        <v>17</v>
      </c>
      <c r="I13" s="86" t="s">
        <v>162</v>
      </c>
      <c r="J13" s="50"/>
      <c r="K13" s="51"/>
    </row>
    <row r="14" spans="1:11" ht="12.75" customHeight="1">
      <c r="A14" s="13">
        <v>11</v>
      </c>
      <c r="B14" s="14">
        <f t="shared" si="1"/>
        <v>8.8</v>
      </c>
      <c r="C14" s="15">
        <v>0.10000000000000142</v>
      </c>
      <c r="D14" s="15">
        <f t="shared" si="0"/>
        <v>8.8</v>
      </c>
      <c r="E14" s="18" t="s">
        <v>32</v>
      </c>
      <c r="F14" s="17" t="s">
        <v>15</v>
      </c>
      <c r="G14" s="16" t="s">
        <v>16</v>
      </c>
      <c r="H14" s="18" t="s">
        <v>17</v>
      </c>
      <c r="I14" s="18"/>
      <c r="J14" s="50"/>
      <c r="K14" s="51"/>
    </row>
    <row r="15" spans="1:11" ht="12.75" customHeight="1">
      <c r="A15" s="13">
        <v>12</v>
      </c>
      <c r="B15" s="14">
        <f t="shared" si="1"/>
        <v>9.7</v>
      </c>
      <c r="C15" s="15">
        <v>0.8999999999999986</v>
      </c>
      <c r="D15" s="15">
        <f t="shared" si="0"/>
        <v>9.7</v>
      </c>
      <c r="E15" s="18" t="s">
        <v>33</v>
      </c>
      <c r="F15" s="19" t="s">
        <v>34</v>
      </c>
      <c r="G15" s="16" t="s">
        <v>16</v>
      </c>
      <c r="H15" s="18" t="s">
        <v>17</v>
      </c>
      <c r="I15" s="18" t="s">
        <v>35</v>
      </c>
      <c r="J15" s="50"/>
      <c r="K15" s="51"/>
    </row>
    <row r="16" spans="1:11" ht="12.75" customHeight="1">
      <c r="A16" s="13">
        <v>13</v>
      </c>
      <c r="B16" s="14">
        <f t="shared" si="1"/>
        <v>12</v>
      </c>
      <c r="C16" s="15">
        <v>2.3000000000000007</v>
      </c>
      <c r="D16" s="15">
        <f t="shared" si="0"/>
        <v>12</v>
      </c>
      <c r="E16" s="18" t="s">
        <v>21</v>
      </c>
      <c r="F16" s="17" t="s">
        <v>15</v>
      </c>
      <c r="G16" s="16" t="s">
        <v>19</v>
      </c>
      <c r="H16" s="20" t="s">
        <v>36</v>
      </c>
      <c r="I16" s="18" t="s">
        <v>37</v>
      </c>
      <c r="J16" s="50"/>
      <c r="K16" s="51"/>
    </row>
    <row r="17" spans="1:11" ht="12.75" customHeight="1">
      <c r="A17" s="13">
        <v>14</v>
      </c>
      <c r="B17" s="14">
        <f t="shared" si="1"/>
        <v>19.1</v>
      </c>
      <c r="C17" s="15">
        <v>7.100000000000001</v>
      </c>
      <c r="D17" s="15">
        <f t="shared" si="0"/>
        <v>19.1</v>
      </c>
      <c r="E17" s="18"/>
      <c r="F17" s="17" t="s">
        <v>38</v>
      </c>
      <c r="G17" s="18" t="s">
        <v>39</v>
      </c>
      <c r="H17" s="20" t="s">
        <v>36</v>
      </c>
      <c r="I17" s="18"/>
      <c r="J17" s="50"/>
      <c r="K17" s="51"/>
    </row>
    <row r="18" spans="1:11" s="1" customFormat="1" ht="12.75" customHeight="1">
      <c r="A18" s="21">
        <v>15</v>
      </c>
      <c r="B18" s="22">
        <f t="shared" si="1"/>
        <v>23.8</v>
      </c>
      <c r="C18" s="23">
        <v>4.7</v>
      </c>
      <c r="D18" s="23">
        <f t="shared" si="0"/>
        <v>23.8</v>
      </c>
      <c r="E18" s="24" t="s">
        <v>40</v>
      </c>
      <c r="F18" s="25"/>
      <c r="G18" s="26"/>
      <c r="H18" s="27" t="s">
        <v>36</v>
      </c>
      <c r="I18" s="81" t="s">
        <v>154</v>
      </c>
      <c r="J18" s="53"/>
      <c r="K18" s="54"/>
    </row>
    <row r="19" spans="1:11" ht="12.75" customHeight="1">
      <c r="A19" s="13">
        <v>16</v>
      </c>
      <c r="B19" s="14">
        <f t="shared" si="1"/>
        <v>27.1</v>
      </c>
      <c r="C19" s="15">
        <v>3.3</v>
      </c>
      <c r="D19" s="15">
        <f t="shared" si="0"/>
        <v>27.1</v>
      </c>
      <c r="E19" s="18"/>
      <c r="F19" s="17" t="s">
        <v>41</v>
      </c>
      <c r="G19" s="18" t="s">
        <v>42</v>
      </c>
      <c r="H19" s="20" t="s">
        <v>36</v>
      </c>
      <c r="I19" s="16"/>
      <c r="J19" s="50"/>
      <c r="K19" s="51"/>
    </row>
    <row r="20" spans="1:11" ht="12.75" customHeight="1">
      <c r="A20" s="13">
        <v>17</v>
      </c>
      <c r="B20" s="14">
        <f t="shared" si="1"/>
        <v>30.3</v>
      </c>
      <c r="C20" s="15">
        <v>3.1999999999999993</v>
      </c>
      <c r="D20" s="15">
        <f t="shared" si="0"/>
        <v>30.3</v>
      </c>
      <c r="E20" s="18" t="s">
        <v>43</v>
      </c>
      <c r="F20" s="17" t="s">
        <v>44</v>
      </c>
      <c r="G20" s="18" t="s">
        <v>39</v>
      </c>
      <c r="H20" s="20" t="s">
        <v>45</v>
      </c>
      <c r="I20" s="18"/>
      <c r="J20" s="50"/>
      <c r="K20" s="51"/>
    </row>
    <row r="21" spans="1:11" ht="12.75" customHeight="1">
      <c r="A21" s="13">
        <v>18</v>
      </c>
      <c r="B21" s="14">
        <f t="shared" si="1"/>
        <v>35.3</v>
      </c>
      <c r="C21" s="15">
        <v>4.9999999999999964</v>
      </c>
      <c r="D21" s="15">
        <f t="shared" si="0"/>
        <v>35.3</v>
      </c>
      <c r="E21" s="18" t="s">
        <v>46</v>
      </c>
      <c r="F21" s="17" t="s">
        <v>38</v>
      </c>
      <c r="G21" s="18" t="s">
        <v>39</v>
      </c>
      <c r="H21" s="20" t="s">
        <v>47</v>
      </c>
      <c r="I21" s="18"/>
      <c r="J21" s="50"/>
      <c r="K21" s="51"/>
    </row>
    <row r="22" spans="1:11" ht="12.75" customHeight="1">
      <c r="A22" s="13">
        <v>19</v>
      </c>
      <c r="B22" s="14">
        <f t="shared" si="1"/>
        <v>40.2</v>
      </c>
      <c r="C22" s="15">
        <v>4.900000000000006</v>
      </c>
      <c r="D22" s="15">
        <f t="shared" si="0"/>
        <v>40.2</v>
      </c>
      <c r="E22" s="86" t="s">
        <v>163</v>
      </c>
      <c r="F22" s="19" t="s">
        <v>18</v>
      </c>
      <c r="G22" s="16" t="s">
        <v>16</v>
      </c>
      <c r="H22" s="20" t="s">
        <v>47</v>
      </c>
      <c r="I22" s="18"/>
      <c r="J22" s="50"/>
      <c r="K22" s="51"/>
    </row>
    <row r="23" spans="1:11" ht="12.75" customHeight="1">
      <c r="A23" s="13">
        <v>20</v>
      </c>
      <c r="B23" s="14">
        <f t="shared" si="1"/>
        <v>47</v>
      </c>
      <c r="C23" s="15">
        <v>6.799999999999997</v>
      </c>
      <c r="D23" s="15">
        <f t="shared" si="0"/>
        <v>47</v>
      </c>
      <c r="E23" s="18" t="s">
        <v>21</v>
      </c>
      <c r="F23" s="19" t="s">
        <v>18</v>
      </c>
      <c r="G23" s="16" t="s">
        <v>16</v>
      </c>
      <c r="H23" s="20" t="s">
        <v>47</v>
      </c>
      <c r="I23" s="16"/>
      <c r="J23" s="50"/>
      <c r="K23" s="51"/>
    </row>
    <row r="24" spans="1:11" ht="12.75" customHeight="1">
      <c r="A24" s="13">
        <v>21</v>
      </c>
      <c r="B24" s="14">
        <f t="shared" si="1"/>
        <v>48.4</v>
      </c>
      <c r="C24" s="15">
        <v>1.3999999999999986</v>
      </c>
      <c r="D24" s="15">
        <f t="shared" si="0"/>
        <v>48.4</v>
      </c>
      <c r="E24" s="86" t="s">
        <v>164</v>
      </c>
      <c r="F24" s="19" t="s">
        <v>34</v>
      </c>
      <c r="G24" s="16" t="s">
        <v>19</v>
      </c>
      <c r="H24" s="20" t="s">
        <v>47</v>
      </c>
      <c r="I24" s="16"/>
      <c r="J24" s="50"/>
      <c r="K24" s="51"/>
    </row>
    <row r="25" spans="1:11" ht="12.75" customHeight="1">
      <c r="A25" s="13">
        <v>22</v>
      </c>
      <c r="B25" s="14">
        <f t="shared" si="1"/>
        <v>50.3</v>
      </c>
      <c r="C25" s="15">
        <v>1.8999999999999986</v>
      </c>
      <c r="D25" s="15">
        <f t="shared" si="0"/>
        <v>50.3</v>
      </c>
      <c r="E25" s="84" t="s">
        <v>155</v>
      </c>
      <c r="F25" s="83" t="s">
        <v>41</v>
      </c>
      <c r="G25" s="82" t="s">
        <v>48</v>
      </c>
      <c r="H25" s="82" t="s">
        <v>17</v>
      </c>
      <c r="I25" s="82" t="s">
        <v>49</v>
      </c>
      <c r="J25" s="50"/>
      <c r="K25" s="51"/>
    </row>
    <row r="26" spans="1:11" ht="12.75" customHeight="1">
      <c r="A26" s="13">
        <v>23</v>
      </c>
      <c r="B26" s="14">
        <f t="shared" si="1"/>
        <v>51.4</v>
      </c>
      <c r="C26" s="15">
        <v>1.1000000000000014</v>
      </c>
      <c r="D26" s="15">
        <f t="shared" si="0"/>
        <v>51.4</v>
      </c>
      <c r="E26" s="18" t="s">
        <v>50</v>
      </c>
      <c r="F26" s="19" t="s">
        <v>34</v>
      </c>
      <c r="G26" s="16" t="s">
        <v>16</v>
      </c>
      <c r="H26" s="18" t="s">
        <v>17</v>
      </c>
      <c r="I26" s="18" t="s">
        <v>51</v>
      </c>
      <c r="J26" s="50"/>
      <c r="K26" s="51"/>
    </row>
    <row r="27" spans="1:11" ht="24.75" customHeight="1">
      <c r="A27" s="28">
        <v>24</v>
      </c>
      <c r="B27" s="29">
        <f t="shared" si="1"/>
        <v>52.5</v>
      </c>
      <c r="C27" s="30">
        <v>1.1000000000000014</v>
      </c>
      <c r="D27" s="30">
        <f t="shared" si="0"/>
        <v>52.5</v>
      </c>
      <c r="E27" s="31" t="s">
        <v>52</v>
      </c>
      <c r="F27" s="32"/>
      <c r="G27" s="33" t="s">
        <v>42</v>
      </c>
      <c r="H27" s="34"/>
      <c r="I27" s="85" t="s">
        <v>156</v>
      </c>
      <c r="J27" s="56">
        <v>0.2736111111111111</v>
      </c>
      <c r="K27" s="57">
        <v>0.36041666666666666</v>
      </c>
    </row>
    <row r="28" spans="1:11" ht="12.75" customHeight="1">
      <c r="A28" s="13">
        <v>25</v>
      </c>
      <c r="B28" s="14">
        <f>D28-$D$27</f>
        <v>1.3999999999999986</v>
      </c>
      <c r="C28" s="15">
        <v>1.3999999999999986</v>
      </c>
      <c r="D28" s="15">
        <f t="shared" si="0"/>
        <v>53.9</v>
      </c>
      <c r="E28" s="18" t="s">
        <v>53</v>
      </c>
      <c r="F28" s="19" t="s">
        <v>18</v>
      </c>
      <c r="G28" s="16" t="s">
        <v>16</v>
      </c>
      <c r="H28" s="20" t="s">
        <v>54</v>
      </c>
      <c r="I28" s="18"/>
      <c r="J28" s="50"/>
      <c r="K28" s="51"/>
    </row>
    <row r="29" spans="1:11" ht="12.75" customHeight="1">
      <c r="A29" s="13">
        <v>26</v>
      </c>
      <c r="B29" s="14">
        <f aca="true" t="shared" si="2" ref="B29:B47">D29-$D$27</f>
        <v>2.200000000000003</v>
      </c>
      <c r="C29" s="15">
        <v>0.8000000000000043</v>
      </c>
      <c r="D29" s="15">
        <f t="shared" si="0"/>
        <v>54.7</v>
      </c>
      <c r="E29" s="18" t="s">
        <v>55</v>
      </c>
      <c r="F29" s="19" t="s">
        <v>18</v>
      </c>
      <c r="G29" s="16" t="s">
        <v>19</v>
      </c>
      <c r="H29" s="16" t="s">
        <v>17</v>
      </c>
      <c r="I29" s="16"/>
      <c r="J29" s="50"/>
      <c r="K29" s="51"/>
    </row>
    <row r="30" spans="1:11" ht="12.75" customHeight="1">
      <c r="A30" s="13">
        <v>27</v>
      </c>
      <c r="B30" s="14">
        <f t="shared" si="2"/>
        <v>2.700000000000003</v>
      </c>
      <c r="C30" s="15">
        <v>0.5</v>
      </c>
      <c r="D30" s="15">
        <f t="shared" si="0"/>
        <v>55.2</v>
      </c>
      <c r="E30" s="18" t="s">
        <v>56</v>
      </c>
      <c r="F30" s="19" t="s">
        <v>57</v>
      </c>
      <c r="G30" s="16" t="s">
        <v>16</v>
      </c>
      <c r="H30" s="20" t="s">
        <v>58</v>
      </c>
      <c r="I30" s="18"/>
      <c r="J30" s="50"/>
      <c r="K30" s="51"/>
    </row>
    <row r="31" spans="1:11" ht="12.75" customHeight="1">
      <c r="A31" s="13">
        <v>28</v>
      </c>
      <c r="B31" s="14">
        <f t="shared" si="2"/>
        <v>3.299999999999997</v>
      </c>
      <c r="C31" s="15">
        <v>0.5999999999999943</v>
      </c>
      <c r="D31" s="15">
        <f t="shared" si="0"/>
        <v>55.8</v>
      </c>
      <c r="E31" s="16"/>
      <c r="F31" s="17" t="s">
        <v>38</v>
      </c>
      <c r="G31" s="16" t="s">
        <v>19</v>
      </c>
      <c r="H31" s="20" t="s">
        <v>58</v>
      </c>
      <c r="I31" s="18"/>
      <c r="J31" s="50"/>
      <c r="K31" s="51"/>
    </row>
    <row r="32" spans="1:11" ht="12.75" customHeight="1">
      <c r="A32" s="13">
        <v>29</v>
      </c>
      <c r="B32" s="14">
        <f t="shared" si="2"/>
        <v>4.799999999999997</v>
      </c>
      <c r="C32" s="15">
        <v>1.5</v>
      </c>
      <c r="D32" s="15">
        <f t="shared" si="0"/>
        <v>57.3</v>
      </c>
      <c r="E32" s="16"/>
      <c r="F32" s="17" t="s">
        <v>15</v>
      </c>
      <c r="G32" s="16" t="s">
        <v>19</v>
      </c>
      <c r="H32" s="18" t="s">
        <v>17</v>
      </c>
      <c r="I32" s="16"/>
      <c r="J32" s="50"/>
      <c r="K32" s="51"/>
    </row>
    <row r="33" spans="1:11" ht="12.75" customHeight="1">
      <c r="A33" s="13">
        <v>30</v>
      </c>
      <c r="B33" s="14">
        <f t="shared" si="2"/>
        <v>5</v>
      </c>
      <c r="C33" s="15">
        <v>0.20000000000000284</v>
      </c>
      <c r="D33" s="15">
        <f t="shared" si="0"/>
        <v>57.5</v>
      </c>
      <c r="E33" s="86" t="s">
        <v>165</v>
      </c>
      <c r="F33" s="17" t="s">
        <v>15</v>
      </c>
      <c r="G33" s="16" t="s">
        <v>16</v>
      </c>
      <c r="H33" s="18" t="s">
        <v>17</v>
      </c>
      <c r="I33" s="16"/>
      <c r="J33" s="50"/>
      <c r="K33" s="51"/>
    </row>
    <row r="34" spans="1:11" ht="12.75" customHeight="1">
      <c r="A34" s="13">
        <v>31</v>
      </c>
      <c r="B34" s="14">
        <f t="shared" si="2"/>
        <v>6</v>
      </c>
      <c r="C34" s="15">
        <v>1</v>
      </c>
      <c r="D34" s="15">
        <f t="shared" si="0"/>
        <v>58.5</v>
      </c>
      <c r="E34" s="18" t="s">
        <v>21</v>
      </c>
      <c r="F34" s="19" t="s">
        <v>18</v>
      </c>
      <c r="G34" s="16" t="s">
        <v>16</v>
      </c>
      <c r="H34" s="20" t="s">
        <v>23</v>
      </c>
      <c r="I34" s="16"/>
      <c r="J34" s="50"/>
      <c r="K34" s="51"/>
    </row>
    <row r="35" spans="1:11" ht="12.75" customHeight="1">
      <c r="A35" s="13">
        <v>32</v>
      </c>
      <c r="B35" s="14">
        <f t="shared" si="2"/>
        <v>9.899999999999999</v>
      </c>
      <c r="C35" s="88">
        <v>3.8999999999999986</v>
      </c>
      <c r="D35" s="88">
        <f t="shared" si="0"/>
        <v>62.4</v>
      </c>
      <c r="E35" s="18"/>
      <c r="F35" s="17" t="s">
        <v>38</v>
      </c>
      <c r="G35" s="18" t="s">
        <v>39</v>
      </c>
      <c r="H35" s="20" t="s">
        <v>23</v>
      </c>
      <c r="I35" s="16"/>
      <c r="J35" s="50"/>
      <c r="K35" s="51"/>
    </row>
    <row r="36" spans="1:11" ht="12.75" customHeight="1">
      <c r="A36" s="35">
        <v>35</v>
      </c>
      <c r="B36" s="36">
        <f t="shared" si="2"/>
        <v>11</v>
      </c>
      <c r="C36" s="88">
        <v>1.1</v>
      </c>
      <c r="D36" s="88">
        <f t="shared" si="0"/>
        <v>63.5</v>
      </c>
      <c r="E36" s="38" t="s">
        <v>21</v>
      </c>
      <c r="F36" s="17" t="s">
        <v>15</v>
      </c>
      <c r="G36" s="18" t="s">
        <v>39</v>
      </c>
      <c r="H36" s="20" t="s">
        <v>60</v>
      </c>
      <c r="I36" s="58"/>
      <c r="J36" s="59"/>
      <c r="K36" s="60"/>
    </row>
    <row r="37" spans="1:11" ht="12.75" customHeight="1">
      <c r="A37" s="13">
        <v>36</v>
      </c>
      <c r="B37" s="14">
        <f t="shared" si="2"/>
        <v>14.899999999999991</v>
      </c>
      <c r="C37" s="15">
        <v>3.8999999999999915</v>
      </c>
      <c r="D37" s="15">
        <f t="shared" si="0"/>
        <v>67.39999999999999</v>
      </c>
      <c r="E37" s="86" t="s">
        <v>158</v>
      </c>
      <c r="F37" s="17" t="s">
        <v>59</v>
      </c>
      <c r="G37" s="16" t="s">
        <v>16</v>
      </c>
      <c r="H37" s="20" t="s">
        <v>61</v>
      </c>
      <c r="I37" s="18" t="s">
        <v>62</v>
      </c>
      <c r="J37" s="50"/>
      <c r="K37" s="51"/>
    </row>
    <row r="38" spans="1:11" s="1" customFormat="1" ht="12.75" customHeight="1">
      <c r="A38" s="21">
        <v>37</v>
      </c>
      <c r="B38" s="22">
        <f t="shared" si="2"/>
        <v>18</v>
      </c>
      <c r="C38" s="23">
        <v>3.1000000000000085</v>
      </c>
      <c r="D38" s="23">
        <f t="shared" si="0"/>
        <v>70.5</v>
      </c>
      <c r="E38" s="24" t="s">
        <v>63</v>
      </c>
      <c r="F38" s="39"/>
      <c r="G38" s="24"/>
      <c r="H38" s="27"/>
      <c r="I38" s="81" t="s">
        <v>159</v>
      </c>
      <c r="J38" s="53"/>
      <c r="K38" s="54"/>
    </row>
    <row r="39" spans="1:11" ht="12.75" customHeight="1">
      <c r="A39" s="13">
        <v>38</v>
      </c>
      <c r="B39" s="14">
        <f t="shared" si="2"/>
        <v>22.39999999999999</v>
      </c>
      <c r="C39" s="15">
        <v>4.3999999999999915</v>
      </c>
      <c r="D39" s="15">
        <f t="shared" si="0"/>
        <v>74.89999999999999</v>
      </c>
      <c r="E39" s="16"/>
      <c r="F39" s="17" t="s">
        <v>15</v>
      </c>
      <c r="G39" s="18" t="s">
        <v>19</v>
      </c>
      <c r="H39" s="20" t="s">
        <v>23</v>
      </c>
      <c r="I39" s="16"/>
      <c r="J39" s="50"/>
      <c r="K39" s="51"/>
    </row>
    <row r="40" spans="1:11" ht="36.75" customHeight="1">
      <c r="A40" s="13">
        <v>39</v>
      </c>
      <c r="B40" s="14">
        <f t="shared" si="2"/>
        <v>30</v>
      </c>
      <c r="C40" s="15">
        <v>7.6000000000000085</v>
      </c>
      <c r="D40" s="15">
        <f t="shared" si="0"/>
        <v>82.5</v>
      </c>
      <c r="E40" s="18" t="s">
        <v>64</v>
      </c>
      <c r="F40" s="19" t="s">
        <v>34</v>
      </c>
      <c r="G40" s="16" t="s">
        <v>19</v>
      </c>
      <c r="H40" s="20" t="s">
        <v>65</v>
      </c>
      <c r="I40" s="18" t="s">
        <v>66</v>
      </c>
      <c r="J40" s="50"/>
      <c r="K40" s="51"/>
    </row>
    <row r="41" spans="1:11" ht="12.75" customHeight="1">
      <c r="A41" s="13">
        <v>40</v>
      </c>
      <c r="B41" s="14">
        <f t="shared" si="2"/>
        <v>31.799999999999997</v>
      </c>
      <c r="C41" s="15">
        <v>1.7999999999999972</v>
      </c>
      <c r="D41" s="15">
        <f t="shared" si="0"/>
        <v>84.3</v>
      </c>
      <c r="E41" s="18" t="s">
        <v>67</v>
      </c>
      <c r="F41" s="17" t="s">
        <v>15</v>
      </c>
      <c r="G41" s="16" t="s">
        <v>19</v>
      </c>
      <c r="H41" s="20" t="s">
        <v>65</v>
      </c>
      <c r="I41" s="16"/>
      <c r="J41" s="50"/>
      <c r="K41" s="51"/>
    </row>
    <row r="42" spans="1:11" ht="12.75" customHeight="1">
      <c r="A42" s="13">
        <v>41</v>
      </c>
      <c r="B42" s="14">
        <f t="shared" si="2"/>
        <v>34.89999999999999</v>
      </c>
      <c r="C42" s="15">
        <v>3.0999999999999943</v>
      </c>
      <c r="D42" s="15">
        <f t="shared" si="0"/>
        <v>87.39999999999999</v>
      </c>
      <c r="E42" s="18" t="s">
        <v>68</v>
      </c>
      <c r="F42" s="17" t="s">
        <v>15</v>
      </c>
      <c r="G42" s="18" t="s">
        <v>16</v>
      </c>
      <c r="H42" s="20" t="s">
        <v>69</v>
      </c>
      <c r="I42" s="18"/>
      <c r="J42" s="50"/>
      <c r="K42" s="51"/>
    </row>
    <row r="43" spans="1:11" ht="12.75" customHeight="1">
      <c r="A43" s="13">
        <v>42</v>
      </c>
      <c r="B43" s="14">
        <f t="shared" si="2"/>
        <v>41.19999999999999</v>
      </c>
      <c r="C43" s="15">
        <v>6.299999999999997</v>
      </c>
      <c r="D43" s="15">
        <f t="shared" si="0"/>
        <v>93.69999999999999</v>
      </c>
      <c r="E43" s="18" t="s">
        <v>70</v>
      </c>
      <c r="F43" s="19" t="s">
        <v>34</v>
      </c>
      <c r="G43" s="18" t="s">
        <v>19</v>
      </c>
      <c r="H43" s="20" t="s">
        <v>71</v>
      </c>
      <c r="I43" s="16"/>
      <c r="J43" s="50"/>
      <c r="K43" s="51"/>
    </row>
    <row r="44" spans="1:11" ht="12.75" customHeight="1">
      <c r="A44" s="13">
        <v>43</v>
      </c>
      <c r="B44" s="14">
        <f t="shared" si="2"/>
        <v>43.099999999999994</v>
      </c>
      <c r="C44" s="15">
        <v>1.9000000000000057</v>
      </c>
      <c r="D44" s="15">
        <f t="shared" si="0"/>
        <v>95.6</v>
      </c>
      <c r="E44" s="18" t="s">
        <v>72</v>
      </c>
      <c r="F44" s="17" t="s">
        <v>15</v>
      </c>
      <c r="G44" s="16" t="s">
        <v>16</v>
      </c>
      <c r="H44" s="20" t="s">
        <v>73</v>
      </c>
      <c r="I44" s="16"/>
      <c r="J44" s="50"/>
      <c r="K44" s="51"/>
    </row>
    <row r="45" spans="1:11" ht="12.75" customHeight="1">
      <c r="A45" s="13">
        <v>44</v>
      </c>
      <c r="B45" s="14">
        <f t="shared" si="2"/>
        <v>47.39999999999999</v>
      </c>
      <c r="C45" s="15">
        <v>4.299999999999997</v>
      </c>
      <c r="D45" s="15">
        <f t="shared" si="0"/>
        <v>99.89999999999999</v>
      </c>
      <c r="E45" s="18" t="s">
        <v>74</v>
      </c>
      <c r="F45" s="17" t="s">
        <v>15</v>
      </c>
      <c r="G45" s="16" t="s">
        <v>19</v>
      </c>
      <c r="H45" s="20" t="s">
        <v>73</v>
      </c>
      <c r="I45" s="18" t="s">
        <v>75</v>
      </c>
      <c r="J45" s="50"/>
      <c r="K45" s="51"/>
    </row>
    <row r="46" spans="1:11" ht="12.75" customHeight="1">
      <c r="A46" s="13">
        <v>45</v>
      </c>
      <c r="B46" s="14">
        <f t="shared" si="2"/>
        <v>49.5</v>
      </c>
      <c r="C46" s="15">
        <v>2.1000000000000085</v>
      </c>
      <c r="D46" s="15">
        <f t="shared" si="0"/>
        <v>102</v>
      </c>
      <c r="E46" s="18" t="s">
        <v>76</v>
      </c>
      <c r="F46" s="19" t="s">
        <v>59</v>
      </c>
      <c r="G46" s="16" t="s">
        <v>16</v>
      </c>
      <c r="H46" s="20" t="s">
        <v>77</v>
      </c>
      <c r="I46" s="16"/>
      <c r="J46" s="50"/>
      <c r="K46" s="51"/>
    </row>
    <row r="47" spans="1:11" ht="12" customHeight="1">
      <c r="A47" s="35">
        <v>46</v>
      </c>
      <c r="B47" s="36">
        <f t="shared" si="2"/>
        <v>51.8</v>
      </c>
      <c r="C47" s="37">
        <v>2.299999999999997</v>
      </c>
      <c r="D47" s="15">
        <f t="shared" si="0"/>
        <v>104.3</v>
      </c>
      <c r="E47" s="18" t="s">
        <v>76</v>
      </c>
      <c r="F47" s="17" t="s">
        <v>15</v>
      </c>
      <c r="G47" s="16" t="s">
        <v>19</v>
      </c>
      <c r="H47" s="20" t="s">
        <v>78</v>
      </c>
      <c r="I47" s="38"/>
      <c r="J47" s="59"/>
      <c r="K47" s="60"/>
    </row>
    <row r="48" spans="1:11" ht="12.75" customHeight="1">
      <c r="A48" s="21">
        <v>47</v>
      </c>
      <c r="B48" s="22">
        <f aca="true" t="shared" si="3" ref="B48:B55">D48-$D$27</f>
        <v>54.39999999999999</v>
      </c>
      <c r="C48" s="23">
        <v>2.5999999999999943</v>
      </c>
      <c r="D48" s="23">
        <f t="shared" si="0"/>
        <v>106.89999999999999</v>
      </c>
      <c r="E48" s="24" t="s">
        <v>79</v>
      </c>
      <c r="F48" s="25"/>
      <c r="G48" s="26"/>
      <c r="H48" s="24"/>
      <c r="I48" s="81" t="s">
        <v>161</v>
      </c>
      <c r="J48" s="53"/>
      <c r="K48" s="54"/>
    </row>
    <row r="49" spans="1:11" ht="12.75" customHeight="1">
      <c r="A49" s="13">
        <v>48</v>
      </c>
      <c r="B49" s="36">
        <f t="shared" si="3"/>
        <v>54.44</v>
      </c>
      <c r="C49" s="15">
        <v>0.04</v>
      </c>
      <c r="D49" s="15">
        <f t="shared" si="0"/>
        <v>106.94</v>
      </c>
      <c r="E49" s="18"/>
      <c r="F49" s="17" t="s">
        <v>38</v>
      </c>
      <c r="G49" s="16" t="s">
        <v>19</v>
      </c>
      <c r="H49" s="20" t="s">
        <v>78</v>
      </c>
      <c r="I49" s="18" t="s">
        <v>80</v>
      </c>
      <c r="J49" s="50"/>
      <c r="K49" s="51"/>
    </row>
    <row r="50" spans="1:11" ht="12.75" customHeight="1">
      <c r="A50" s="13">
        <v>49</v>
      </c>
      <c r="B50" s="36">
        <f t="shared" si="3"/>
        <v>60.89999999999999</v>
      </c>
      <c r="C50" s="15">
        <v>6.46</v>
      </c>
      <c r="D50" s="15">
        <f t="shared" si="0"/>
        <v>113.39999999999999</v>
      </c>
      <c r="E50" s="18" t="s">
        <v>81</v>
      </c>
      <c r="F50" s="19" t="s">
        <v>18</v>
      </c>
      <c r="G50" s="16" t="s">
        <v>16</v>
      </c>
      <c r="H50" s="20" t="s">
        <v>73</v>
      </c>
      <c r="I50" s="16"/>
      <c r="J50" s="50"/>
      <c r="K50" s="51"/>
    </row>
    <row r="51" spans="1:11" ht="12.75" customHeight="1">
      <c r="A51" s="13">
        <v>50</v>
      </c>
      <c r="B51" s="36">
        <f t="shared" si="3"/>
        <v>63.69999999999999</v>
      </c>
      <c r="C51" s="15">
        <v>2.8</v>
      </c>
      <c r="D51" s="15">
        <f t="shared" si="0"/>
        <v>116.19999999999999</v>
      </c>
      <c r="E51" s="18" t="s">
        <v>82</v>
      </c>
      <c r="F51" s="17" t="s">
        <v>38</v>
      </c>
      <c r="G51" s="16" t="s">
        <v>19</v>
      </c>
      <c r="H51" s="20" t="s">
        <v>83</v>
      </c>
      <c r="I51" s="18" t="s">
        <v>84</v>
      </c>
      <c r="J51" s="50"/>
      <c r="K51" s="51"/>
    </row>
    <row r="52" spans="1:11" ht="12.75" customHeight="1">
      <c r="A52" s="35">
        <v>51</v>
      </c>
      <c r="B52" s="36">
        <f t="shared" si="3"/>
        <v>64.1</v>
      </c>
      <c r="C52" s="37">
        <v>0.4000000000000057</v>
      </c>
      <c r="D52" s="15">
        <f t="shared" si="0"/>
        <v>116.6</v>
      </c>
      <c r="E52" s="40"/>
      <c r="F52" s="17" t="s">
        <v>41</v>
      </c>
      <c r="G52" s="18" t="s">
        <v>42</v>
      </c>
      <c r="H52" s="20" t="s">
        <v>83</v>
      </c>
      <c r="I52" s="38"/>
      <c r="J52" s="59"/>
      <c r="K52" s="60"/>
    </row>
    <row r="53" spans="1:11" ht="12.75" customHeight="1">
      <c r="A53" s="13">
        <v>52</v>
      </c>
      <c r="B53" s="36">
        <f t="shared" si="3"/>
        <v>64.69999999999999</v>
      </c>
      <c r="C53" s="15">
        <v>0.5999999999999943</v>
      </c>
      <c r="D53" s="15">
        <f t="shared" si="0"/>
        <v>117.19999999999999</v>
      </c>
      <c r="E53" s="16"/>
      <c r="F53" s="19" t="s">
        <v>85</v>
      </c>
      <c r="G53" s="16" t="s">
        <v>19</v>
      </c>
      <c r="H53" s="18" t="s">
        <v>17</v>
      </c>
      <c r="I53" s="52" t="s">
        <v>86</v>
      </c>
      <c r="J53" s="50"/>
      <c r="K53" s="51"/>
    </row>
    <row r="54" spans="1:11" ht="12.75" customHeight="1">
      <c r="A54" s="13">
        <v>53</v>
      </c>
      <c r="B54" s="36">
        <f t="shared" si="3"/>
        <v>65.5</v>
      </c>
      <c r="C54" s="15">
        <v>0.8000000000000114</v>
      </c>
      <c r="D54" s="15">
        <f t="shared" si="0"/>
        <v>118</v>
      </c>
      <c r="E54" s="16"/>
      <c r="F54" s="19" t="s">
        <v>34</v>
      </c>
      <c r="G54" s="16" t="s">
        <v>16</v>
      </c>
      <c r="H54" s="18" t="s">
        <v>17</v>
      </c>
      <c r="I54" s="52"/>
      <c r="J54" s="50"/>
      <c r="K54" s="51"/>
    </row>
    <row r="55" spans="1:11" ht="24.75" customHeight="1">
      <c r="A55" s="28">
        <v>54</v>
      </c>
      <c r="B55" s="29">
        <f t="shared" si="3"/>
        <v>65.8</v>
      </c>
      <c r="C55" s="30">
        <v>0.29999999999999716</v>
      </c>
      <c r="D55" s="30">
        <f t="shared" si="0"/>
        <v>118.3</v>
      </c>
      <c r="E55" s="31" t="s">
        <v>87</v>
      </c>
      <c r="F55" s="41"/>
      <c r="G55" s="33"/>
      <c r="H55" s="31"/>
      <c r="I55" s="55" t="s">
        <v>88</v>
      </c>
      <c r="J55" s="56">
        <v>0.35555555555555557</v>
      </c>
      <c r="K55" s="57">
        <v>0.5416666666666666</v>
      </c>
    </row>
    <row r="56" spans="1:11" ht="12.75" customHeight="1">
      <c r="A56" s="13">
        <v>55</v>
      </c>
      <c r="B56" s="36">
        <f>D56-$D$55</f>
        <v>0.3999999999999915</v>
      </c>
      <c r="C56" s="15">
        <v>0.3999999999999915</v>
      </c>
      <c r="D56" s="15">
        <f t="shared" si="0"/>
        <v>118.69999999999999</v>
      </c>
      <c r="E56" s="16"/>
      <c r="F56" s="19" t="s">
        <v>34</v>
      </c>
      <c r="G56" s="16" t="s">
        <v>16</v>
      </c>
      <c r="H56" s="18" t="s">
        <v>17</v>
      </c>
      <c r="I56" s="18"/>
      <c r="J56" s="50"/>
      <c r="K56" s="51"/>
    </row>
    <row r="57" spans="1:11" ht="12.75" customHeight="1">
      <c r="A57" s="13">
        <v>56</v>
      </c>
      <c r="B57" s="36">
        <f aca="true" t="shared" si="4" ref="B57:B79">D57-$D$55</f>
        <v>2.700000000000003</v>
      </c>
      <c r="C57" s="15">
        <v>2.3000000000000114</v>
      </c>
      <c r="D57" s="15">
        <f t="shared" si="0"/>
        <v>121</v>
      </c>
      <c r="E57" s="16"/>
      <c r="F57" s="19" t="s">
        <v>18</v>
      </c>
      <c r="G57" s="18" t="s">
        <v>16</v>
      </c>
      <c r="H57" s="20" t="s">
        <v>89</v>
      </c>
      <c r="I57" s="18"/>
      <c r="J57" s="50"/>
      <c r="K57" s="51"/>
    </row>
    <row r="58" spans="1:11" ht="12.75" customHeight="1">
      <c r="A58" s="13">
        <v>57</v>
      </c>
      <c r="B58" s="36">
        <f t="shared" si="4"/>
        <v>7.3999999999999915</v>
      </c>
      <c r="C58" s="15">
        <v>4.699999999999989</v>
      </c>
      <c r="D58" s="15">
        <f t="shared" si="0"/>
        <v>125.69999999999999</v>
      </c>
      <c r="E58" s="18" t="s">
        <v>90</v>
      </c>
      <c r="F58" s="19" t="s">
        <v>15</v>
      </c>
      <c r="G58" s="16" t="s">
        <v>16</v>
      </c>
      <c r="H58" s="20" t="s">
        <v>91</v>
      </c>
      <c r="I58" s="16"/>
      <c r="J58" s="50"/>
      <c r="K58" s="51"/>
    </row>
    <row r="59" spans="1:11" ht="12.75" customHeight="1">
      <c r="A59" s="13">
        <v>58</v>
      </c>
      <c r="B59" s="36">
        <f t="shared" si="4"/>
        <v>9.299999999999997</v>
      </c>
      <c r="C59" s="15">
        <v>1.9000000000000057</v>
      </c>
      <c r="D59" s="15">
        <f t="shared" si="0"/>
        <v>127.6</v>
      </c>
      <c r="E59" s="18" t="s">
        <v>92</v>
      </c>
      <c r="F59" s="19" t="s">
        <v>18</v>
      </c>
      <c r="G59" s="18" t="s">
        <v>19</v>
      </c>
      <c r="H59" s="20" t="s">
        <v>91</v>
      </c>
      <c r="I59" s="18"/>
      <c r="J59" s="50"/>
      <c r="K59" s="51"/>
    </row>
    <row r="60" spans="1:11" ht="12.75" customHeight="1">
      <c r="A60" s="13">
        <v>59</v>
      </c>
      <c r="B60" s="36">
        <f t="shared" si="4"/>
        <v>15.799999999999997</v>
      </c>
      <c r="C60" s="15">
        <v>6.5</v>
      </c>
      <c r="D60" s="15">
        <f t="shared" si="0"/>
        <v>134.1</v>
      </c>
      <c r="E60" s="16"/>
      <c r="F60" s="19" t="s">
        <v>34</v>
      </c>
      <c r="G60" s="16" t="s">
        <v>19</v>
      </c>
      <c r="H60" s="20" t="s">
        <v>91</v>
      </c>
      <c r="I60" s="18" t="s">
        <v>93</v>
      </c>
      <c r="J60" s="50"/>
      <c r="K60" s="51"/>
    </row>
    <row r="61" spans="1:11" ht="12.75" customHeight="1">
      <c r="A61" s="13">
        <v>60</v>
      </c>
      <c r="B61" s="36">
        <f t="shared" si="4"/>
        <v>16.10000000000001</v>
      </c>
      <c r="C61" s="15">
        <v>0.30000000000001137</v>
      </c>
      <c r="D61" s="15">
        <f t="shared" si="0"/>
        <v>134.4</v>
      </c>
      <c r="E61" s="16"/>
      <c r="F61" s="19" t="s">
        <v>34</v>
      </c>
      <c r="G61" s="16" t="s">
        <v>19</v>
      </c>
      <c r="H61" s="20" t="s">
        <v>91</v>
      </c>
      <c r="I61" s="16"/>
      <c r="J61" s="50"/>
      <c r="K61" s="51"/>
    </row>
    <row r="62" spans="1:11" ht="12.75" customHeight="1">
      <c r="A62" s="13">
        <v>61</v>
      </c>
      <c r="B62" s="36">
        <f t="shared" si="4"/>
        <v>16.200000000000003</v>
      </c>
      <c r="C62" s="15">
        <v>0.09999999999999432</v>
      </c>
      <c r="D62" s="15">
        <f t="shared" si="0"/>
        <v>134.5</v>
      </c>
      <c r="E62" s="16"/>
      <c r="F62" s="19" t="s">
        <v>57</v>
      </c>
      <c r="G62" s="16" t="s">
        <v>16</v>
      </c>
      <c r="H62" s="20" t="s">
        <v>91</v>
      </c>
      <c r="I62" s="16"/>
      <c r="J62" s="50"/>
      <c r="K62" s="51"/>
    </row>
    <row r="63" spans="1:11" ht="12.75" customHeight="1">
      <c r="A63" s="13">
        <v>62</v>
      </c>
      <c r="B63" s="36">
        <f t="shared" si="4"/>
        <v>16.39999999999999</v>
      </c>
      <c r="C63" s="15">
        <v>0.19999999999998863</v>
      </c>
      <c r="D63" s="15">
        <f t="shared" si="0"/>
        <v>134.7</v>
      </c>
      <c r="E63" s="18"/>
      <c r="F63" s="19" t="s">
        <v>85</v>
      </c>
      <c r="G63" s="16" t="s">
        <v>19</v>
      </c>
      <c r="H63" s="18" t="s">
        <v>17</v>
      </c>
      <c r="I63" s="18" t="s">
        <v>94</v>
      </c>
      <c r="J63" s="50"/>
      <c r="K63" s="51"/>
    </row>
    <row r="64" spans="1:11" ht="24.75" customHeight="1">
      <c r="A64" s="13">
        <v>63</v>
      </c>
      <c r="B64" s="36">
        <f t="shared" si="4"/>
        <v>17.299999999999997</v>
      </c>
      <c r="C64" s="15">
        <v>0.9000000000000057</v>
      </c>
      <c r="D64" s="15">
        <f t="shared" si="0"/>
        <v>135.6</v>
      </c>
      <c r="E64" s="18" t="s">
        <v>95</v>
      </c>
      <c r="F64" s="17" t="s">
        <v>41</v>
      </c>
      <c r="G64" s="18" t="s">
        <v>42</v>
      </c>
      <c r="H64" s="20" t="s">
        <v>96</v>
      </c>
      <c r="I64" s="63" t="s">
        <v>97</v>
      </c>
      <c r="J64" s="50"/>
      <c r="K64" s="51"/>
    </row>
    <row r="65" spans="1:11" ht="12.75" customHeight="1">
      <c r="A65" s="13">
        <v>64</v>
      </c>
      <c r="B65" s="36">
        <f t="shared" si="4"/>
        <v>19.89999999999999</v>
      </c>
      <c r="C65" s="15">
        <v>2.5999999999999943</v>
      </c>
      <c r="D65" s="15">
        <f t="shared" si="0"/>
        <v>138.2</v>
      </c>
      <c r="E65" s="18"/>
      <c r="F65" s="19" t="s">
        <v>38</v>
      </c>
      <c r="G65" s="16" t="s">
        <v>19</v>
      </c>
      <c r="H65" s="20" t="s">
        <v>96</v>
      </c>
      <c r="I65" s="20"/>
      <c r="J65" s="50"/>
      <c r="K65" s="51"/>
    </row>
    <row r="66" spans="1:11" ht="12.75" customHeight="1">
      <c r="A66" s="13">
        <v>65</v>
      </c>
      <c r="B66" s="36">
        <f t="shared" si="4"/>
        <v>20.200000000000003</v>
      </c>
      <c r="C66" s="15">
        <v>0.30000000000001137</v>
      </c>
      <c r="D66" s="15">
        <f t="shared" si="0"/>
        <v>138.5</v>
      </c>
      <c r="E66" s="18"/>
      <c r="F66" s="17" t="s">
        <v>44</v>
      </c>
      <c r="G66" s="18" t="s">
        <v>39</v>
      </c>
      <c r="H66" s="20" t="s">
        <v>98</v>
      </c>
      <c r="I66" s="18"/>
      <c r="J66" s="50"/>
      <c r="K66" s="51"/>
    </row>
    <row r="67" spans="1:11" ht="12.75" customHeight="1">
      <c r="A67" s="13">
        <v>66</v>
      </c>
      <c r="B67" s="36">
        <f t="shared" si="4"/>
        <v>21.10000000000001</v>
      </c>
      <c r="C67" s="15">
        <v>0.9000000000000057</v>
      </c>
      <c r="D67" s="15">
        <f t="shared" si="0"/>
        <v>139.4</v>
      </c>
      <c r="E67" s="18"/>
      <c r="F67" s="19" t="s">
        <v>57</v>
      </c>
      <c r="G67" s="16" t="s">
        <v>16</v>
      </c>
      <c r="H67" s="20" t="s">
        <v>98</v>
      </c>
      <c r="I67" s="18"/>
      <c r="J67" s="50"/>
      <c r="K67" s="51"/>
    </row>
    <row r="68" spans="1:11" ht="12.75" customHeight="1">
      <c r="A68" s="13">
        <v>67</v>
      </c>
      <c r="B68" s="36">
        <f t="shared" si="4"/>
        <v>22.299999999999997</v>
      </c>
      <c r="C68" s="15">
        <v>1.1999999999999886</v>
      </c>
      <c r="D68" s="15">
        <f aca="true" t="shared" si="5" ref="D68:D130">D67+C68</f>
        <v>140.6</v>
      </c>
      <c r="E68" s="18" t="s">
        <v>99</v>
      </c>
      <c r="F68" s="19" t="s">
        <v>18</v>
      </c>
      <c r="G68" s="18" t="s">
        <v>16</v>
      </c>
      <c r="H68" s="20" t="s">
        <v>89</v>
      </c>
      <c r="I68" s="16"/>
      <c r="J68" s="50"/>
      <c r="K68" s="51"/>
    </row>
    <row r="69" spans="1:11" ht="12.75" customHeight="1">
      <c r="A69" s="35">
        <v>68</v>
      </c>
      <c r="B69" s="36">
        <f t="shared" si="4"/>
        <v>30.200000000000003</v>
      </c>
      <c r="C69" s="37">
        <v>7.900000000000006</v>
      </c>
      <c r="D69" s="15">
        <f t="shared" si="5"/>
        <v>148.5</v>
      </c>
      <c r="E69" s="40"/>
      <c r="F69" s="19" t="s">
        <v>57</v>
      </c>
      <c r="G69" s="16" t="s">
        <v>16</v>
      </c>
      <c r="H69" s="20" t="s">
        <v>89</v>
      </c>
      <c r="I69" s="58"/>
      <c r="J69" s="59"/>
      <c r="K69" s="60"/>
    </row>
    <row r="70" spans="1:11" ht="12.75" customHeight="1">
      <c r="A70" s="35">
        <v>69</v>
      </c>
      <c r="B70" s="36">
        <f t="shared" si="4"/>
        <v>30.60000000000001</v>
      </c>
      <c r="C70" s="37">
        <v>0.4000000000000057</v>
      </c>
      <c r="D70" s="15">
        <f t="shared" si="5"/>
        <v>148.9</v>
      </c>
      <c r="E70" s="38" t="s">
        <v>100</v>
      </c>
      <c r="F70" s="61" t="s">
        <v>18</v>
      </c>
      <c r="G70" s="16" t="s">
        <v>16</v>
      </c>
      <c r="H70" s="58" t="s">
        <v>101</v>
      </c>
      <c r="I70" s="40"/>
      <c r="J70" s="59"/>
      <c r="K70" s="60"/>
    </row>
    <row r="71" spans="1:11" ht="12.75" customHeight="1">
      <c r="A71" s="35">
        <v>70</v>
      </c>
      <c r="B71" s="36">
        <f t="shared" si="4"/>
        <v>31.799999999999997</v>
      </c>
      <c r="C71" s="37">
        <v>1.1999999999999886</v>
      </c>
      <c r="D71" s="15">
        <f t="shared" si="5"/>
        <v>150.1</v>
      </c>
      <c r="E71" s="38" t="s">
        <v>102</v>
      </c>
      <c r="F71" s="61" t="s">
        <v>18</v>
      </c>
      <c r="G71" s="16" t="s">
        <v>16</v>
      </c>
      <c r="H71" s="58" t="s">
        <v>101</v>
      </c>
      <c r="I71" s="40"/>
      <c r="J71" s="59"/>
      <c r="K71" s="60"/>
    </row>
    <row r="72" spans="1:11" ht="12.75" customHeight="1">
      <c r="A72" s="35">
        <v>71</v>
      </c>
      <c r="B72" s="36">
        <f t="shared" si="4"/>
        <v>41.39999999999999</v>
      </c>
      <c r="C72" s="37">
        <v>9.599999999999994</v>
      </c>
      <c r="D72" s="15">
        <f t="shared" si="5"/>
        <v>159.7</v>
      </c>
      <c r="E72" s="40"/>
      <c r="F72" s="62"/>
      <c r="G72" s="18" t="s">
        <v>39</v>
      </c>
      <c r="H72" s="58" t="s">
        <v>101</v>
      </c>
      <c r="I72" s="38" t="s">
        <v>103</v>
      </c>
      <c r="J72" s="59"/>
      <c r="K72" s="60"/>
    </row>
    <row r="73" spans="1:11" ht="12.75" customHeight="1">
      <c r="A73" s="13">
        <v>72</v>
      </c>
      <c r="B73" s="36">
        <f t="shared" si="4"/>
        <v>49.999999999999986</v>
      </c>
      <c r="C73" s="15">
        <v>8.599999999999994</v>
      </c>
      <c r="D73" s="15">
        <f t="shared" si="5"/>
        <v>168.29999999999998</v>
      </c>
      <c r="E73" s="18" t="s">
        <v>104</v>
      </c>
      <c r="F73" s="62"/>
      <c r="G73" s="18" t="s">
        <v>39</v>
      </c>
      <c r="H73" s="58" t="s">
        <v>101</v>
      </c>
      <c r="I73" s="52" t="s">
        <v>105</v>
      </c>
      <c r="J73" s="50"/>
      <c r="K73" s="51"/>
    </row>
    <row r="74" spans="1:11" ht="12.75" customHeight="1">
      <c r="A74" s="13">
        <v>73</v>
      </c>
      <c r="B74" s="36">
        <f t="shared" si="4"/>
        <v>54.7</v>
      </c>
      <c r="C74" s="15">
        <v>4.700000000000017</v>
      </c>
      <c r="D74" s="15">
        <f t="shared" si="5"/>
        <v>173</v>
      </c>
      <c r="E74" s="18" t="s">
        <v>106</v>
      </c>
      <c r="F74" s="19" t="s">
        <v>34</v>
      </c>
      <c r="G74" s="18" t="s">
        <v>19</v>
      </c>
      <c r="H74" s="58" t="s">
        <v>101</v>
      </c>
      <c r="I74" s="18" t="s">
        <v>107</v>
      </c>
      <c r="J74" s="50"/>
      <c r="K74" s="51"/>
    </row>
    <row r="75" spans="1:11" ht="12.75" customHeight="1">
      <c r="A75" s="13">
        <v>74</v>
      </c>
      <c r="B75" s="36">
        <f t="shared" si="4"/>
        <v>54.89999999999999</v>
      </c>
      <c r="C75" s="15">
        <v>0.19999999999998863</v>
      </c>
      <c r="D75" s="15">
        <f t="shared" si="5"/>
        <v>173.2</v>
      </c>
      <c r="E75" s="18" t="s">
        <v>108</v>
      </c>
      <c r="F75" s="19" t="s">
        <v>15</v>
      </c>
      <c r="G75" s="16" t="s">
        <v>16</v>
      </c>
      <c r="H75" s="20" t="s">
        <v>109</v>
      </c>
      <c r="I75" s="16"/>
      <c r="J75" s="50"/>
      <c r="K75" s="51"/>
    </row>
    <row r="76" spans="1:11" ht="12.75" customHeight="1">
      <c r="A76" s="13">
        <v>75</v>
      </c>
      <c r="B76" s="36">
        <f t="shared" si="4"/>
        <v>56.499999999999986</v>
      </c>
      <c r="C76" s="15">
        <v>1.5999999999999943</v>
      </c>
      <c r="D76" s="15">
        <f t="shared" si="5"/>
        <v>174.79999999999998</v>
      </c>
      <c r="E76" s="18" t="s">
        <v>110</v>
      </c>
      <c r="F76" s="19" t="s">
        <v>15</v>
      </c>
      <c r="G76" s="18" t="s">
        <v>19</v>
      </c>
      <c r="H76" s="16"/>
      <c r="I76" s="20"/>
      <c r="J76" s="50"/>
      <c r="K76" s="51"/>
    </row>
    <row r="77" spans="1:11" ht="12.75" customHeight="1">
      <c r="A77" s="13">
        <v>76</v>
      </c>
      <c r="B77" s="36">
        <f t="shared" si="4"/>
        <v>56.999999999999986</v>
      </c>
      <c r="C77" s="15">
        <v>0.5</v>
      </c>
      <c r="D77" s="15">
        <f t="shared" si="5"/>
        <v>175.29999999999998</v>
      </c>
      <c r="E77" s="18" t="s">
        <v>111</v>
      </c>
      <c r="F77" s="19" t="s">
        <v>15</v>
      </c>
      <c r="G77" s="18" t="s">
        <v>39</v>
      </c>
      <c r="H77" s="20" t="s">
        <v>112</v>
      </c>
      <c r="I77" s="18" t="s">
        <v>113</v>
      </c>
      <c r="J77" s="50"/>
      <c r="K77" s="51"/>
    </row>
    <row r="78" spans="1:11" ht="12.75" customHeight="1">
      <c r="A78" s="13">
        <v>77</v>
      </c>
      <c r="B78" s="36">
        <f t="shared" si="4"/>
        <v>59.999999999999986</v>
      </c>
      <c r="C78" s="15">
        <v>3</v>
      </c>
      <c r="D78" s="15">
        <f t="shared" si="5"/>
        <v>178.29999999999998</v>
      </c>
      <c r="E78" s="18" t="s">
        <v>114</v>
      </c>
      <c r="F78" s="19" t="s">
        <v>59</v>
      </c>
      <c r="G78" s="16" t="s">
        <v>16</v>
      </c>
      <c r="H78" s="20"/>
      <c r="I78" s="16"/>
      <c r="J78" s="50"/>
      <c r="K78" s="51"/>
    </row>
    <row r="79" spans="1:11" ht="36.75" customHeight="1">
      <c r="A79" s="21">
        <v>78</v>
      </c>
      <c r="B79" s="22">
        <f t="shared" si="4"/>
        <v>60.499999999999986</v>
      </c>
      <c r="C79" s="23">
        <v>0.5</v>
      </c>
      <c r="D79" s="23">
        <f t="shared" si="5"/>
        <v>178.79999999999998</v>
      </c>
      <c r="E79" s="24" t="s">
        <v>115</v>
      </c>
      <c r="F79" s="39"/>
      <c r="G79" s="26"/>
      <c r="H79" s="26"/>
      <c r="I79" s="81" t="s">
        <v>160</v>
      </c>
      <c r="J79" s="53"/>
      <c r="K79" s="54"/>
    </row>
    <row r="80" spans="1:11" ht="12.75" customHeight="1">
      <c r="A80" s="13">
        <v>79</v>
      </c>
      <c r="B80" s="36">
        <f aca="true" t="shared" si="6" ref="B80:B88">D80-$D$55</f>
        <v>61.10000000000001</v>
      </c>
      <c r="C80" s="15">
        <v>0.6000000000000227</v>
      </c>
      <c r="D80" s="15">
        <f t="shared" si="5"/>
        <v>179.4</v>
      </c>
      <c r="E80" s="16"/>
      <c r="F80" s="19" t="s">
        <v>18</v>
      </c>
      <c r="G80" s="18" t="s">
        <v>16</v>
      </c>
      <c r="H80" s="20" t="s">
        <v>112</v>
      </c>
      <c r="I80" s="18"/>
      <c r="J80" s="50"/>
      <c r="K80" s="51"/>
    </row>
    <row r="81" spans="1:11" ht="12.75" customHeight="1">
      <c r="A81" s="13">
        <v>80</v>
      </c>
      <c r="B81" s="36">
        <f t="shared" si="6"/>
        <v>64.39999999999999</v>
      </c>
      <c r="C81" s="15">
        <v>3.299999999999983</v>
      </c>
      <c r="D81" s="15">
        <f t="shared" si="5"/>
        <v>182.7</v>
      </c>
      <c r="E81" s="18"/>
      <c r="F81" s="19"/>
      <c r="G81" s="18" t="s">
        <v>39</v>
      </c>
      <c r="H81" s="20" t="s">
        <v>112</v>
      </c>
      <c r="I81" s="18" t="s">
        <v>116</v>
      </c>
      <c r="J81" s="50"/>
      <c r="K81" s="51"/>
    </row>
    <row r="82" spans="1:11" ht="12.75" customHeight="1">
      <c r="A82" s="13">
        <v>81</v>
      </c>
      <c r="B82" s="36">
        <f t="shared" si="6"/>
        <v>66.39999999999999</v>
      </c>
      <c r="C82" s="15">
        <v>2</v>
      </c>
      <c r="D82" s="15">
        <f t="shared" si="5"/>
        <v>184.7</v>
      </c>
      <c r="E82" s="16"/>
      <c r="F82" s="17" t="s">
        <v>38</v>
      </c>
      <c r="G82" s="86" t="s">
        <v>157</v>
      </c>
      <c r="H82" s="20" t="s">
        <v>117</v>
      </c>
      <c r="I82" s="18"/>
      <c r="J82" s="50"/>
      <c r="K82" s="51"/>
    </row>
    <row r="83" spans="1:11" ht="12.75" customHeight="1">
      <c r="A83" s="13">
        <v>82</v>
      </c>
      <c r="B83" s="36">
        <f t="shared" si="6"/>
        <v>69.10000000000001</v>
      </c>
      <c r="C83" s="15">
        <v>2.700000000000017</v>
      </c>
      <c r="D83" s="15">
        <f t="shared" si="5"/>
        <v>187.4</v>
      </c>
      <c r="E83" s="16"/>
      <c r="F83" s="17" t="s">
        <v>44</v>
      </c>
      <c r="G83" s="18" t="s">
        <v>39</v>
      </c>
      <c r="H83" s="20" t="s">
        <v>118</v>
      </c>
      <c r="I83" s="18"/>
      <c r="J83" s="50"/>
      <c r="K83" s="51"/>
    </row>
    <row r="84" spans="1:11" ht="12.75" customHeight="1">
      <c r="A84" s="13">
        <v>83</v>
      </c>
      <c r="B84" s="36">
        <f t="shared" si="6"/>
        <v>71.39999999999999</v>
      </c>
      <c r="C84" s="15">
        <v>2.299999999999983</v>
      </c>
      <c r="D84" s="15">
        <f t="shared" si="5"/>
        <v>189.7</v>
      </c>
      <c r="E84" s="16"/>
      <c r="F84" s="17"/>
      <c r="G84" s="18" t="s">
        <v>39</v>
      </c>
      <c r="H84" s="20" t="s">
        <v>118</v>
      </c>
      <c r="I84" s="18" t="s">
        <v>119</v>
      </c>
      <c r="J84" s="50"/>
      <c r="K84" s="51"/>
    </row>
    <row r="85" spans="1:11" ht="12.75" customHeight="1">
      <c r="A85" s="13">
        <v>84</v>
      </c>
      <c r="B85" s="36">
        <f t="shared" si="6"/>
        <v>72.39999999999999</v>
      </c>
      <c r="C85" s="15">
        <v>1</v>
      </c>
      <c r="D85" s="15">
        <f t="shared" si="5"/>
        <v>190.7</v>
      </c>
      <c r="E85" s="16"/>
      <c r="F85" s="17"/>
      <c r="G85" s="18" t="s">
        <v>39</v>
      </c>
      <c r="H85" s="20" t="s">
        <v>118</v>
      </c>
      <c r="I85" s="18" t="s">
        <v>120</v>
      </c>
      <c r="J85" s="50"/>
      <c r="K85" s="51"/>
    </row>
    <row r="86" spans="1:11" ht="12.75" customHeight="1">
      <c r="A86" s="13">
        <v>85</v>
      </c>
      <c r="B86" s="36">
        <f t="shared" si="6"/>
        <v>74.10000000000001</v>
      </c>
      <c r="C86" s="15">
        <v>1.700000000000017</v>
      </c>
      <c r="D86" s="15">
        <f t="shared" si="5"/>
        <v>192.4</v>
      </c>
      <c r="E86" s="18" t="s">
        <v>121</v>
      </c>
      <c r="F86" s="19" t="s">
        <v>15</v>
      </c>
      <c r="G86" s="16" t="s">
        <v>16</v>
      </c>
      <c r="H86" s="58" t="s">
        <v>101</v>
      </c>
      <c r="I86" s="16"/>
      <c r="J86" s="50"/>
      <c r="K86" s="51"/>
    </row>
    <row r="87" spans="1:11" ht="12.75" customHeight="1">
      <c r="A87" s="13">
        <v>86</v>
      </c>
      <c r="B87" s="36">
        <f t="shared" si="6"/>
        <v>85.99999999999999</v>
      </c>
      <c r="C87" s="15">
        <v>11.899999999999977</v>
      </c>
      <c r="D87" s="15">
        <f t="shared" si="5"/>
        <v>204.29999999999998</v>
      </c>
      <c r="E87" s="16"/>
      <c r="F87" s="17"/>
      <c r="G87" s="18" t="s">
        <v>39</v>
      </c>
      <c r="H87" s="58" t="s">
        <v>101</v>
      </c>
      <c r="I87" s="18" t="s">
        <v>122</v>
      </c>
      <c r="J87" s="50"/>
      <c r="K87" s="51"/>
    </row>
    <row r="88" spans="1:11" ht="24.75" customHeight="1">
      <c r="A88" s="28">
        <v>87</v>
      </c>
      <c r="B88" s="29">
        <f t="shared" si="6"/>
        <v>94.49999999999999</v>
      </c>
      <c r="C88" s="30">
        <v>8.5</v>
      </c>
      <c r="D88" s="30">
        <f t="shared" si="5"/>
        <v>212.79999999999998</v>
      </c>
      <c r="E88" s="31" t="s">
        <v>123</v>
      </c>
      <c r="F88" s="41"/>
      <c r="G88" s="33" t="s">
        <v>42</v>
      </c>
      <c r="H88" s="31"/>
      <c r="I88" s="64" t="s">
        <v>124</v>
      </c>
      <c r="J88" s="56">
        <v>0.47291666666666665</v>
      </c>
      <c r="K88" s="57">
        <v>0.8055555555555555</v>
      </c>
    </row>
    <row r="89" spans="1:11" ht="12.75" customHeight="1">
      <c r="A89" s="13">
        <v>88</v>
      </c>
      <c r="B89" s="36">
        <f>D89-$D$88</f>
        <v>20.400000000000006</v>
      </c>
      <c r="C89" s="15">
        <v>20.400000000000006</v>
      </c>
      <c r="D89" s="15">
        <f t="shared" si="5"/>
        <v>233.2</v>
      </c>
      <c r="E89" s="18" t="s">
        <v>125</v>
      </c>
      <c r="F89" s="19" t="s">
        <v>15</v>
      </c>
      <c r="G89" s="16" t="s">
        <v>19</v>
      </c>
      <c r="H89" s="20" t="s">
        <v>118</v>
      </c>
      <c r="I89" s="52"/>
      <c r="J89" s="50"/>
      <c r="K89" s="51"/>
    </row>
    <row r="90" spans="1:11" ht="12.75" customHeight="1">
      <c r="A90" s="13">
        <v>89</v>
      </c>
      <c r="B90" s="36">
        <f aca="true" t="shared" si="7" ref="B90:B101">D90-$D$88</f>
        <v>21.5</v>
      </c>
      <c r="C90" s="15">
        <v>1.0999999999999943</v>
      </c>
      <c r="D90" s="15">
        <f t="shared" si="5"/>
        <v>234.29999999999998</v>
      </c>
      <c r="E90" s="16"/>
      <c r="F90" s="17" t="s">
        <v>41</v>
      </c>
      <c r="G90" s="18" t="s">
        <v>48</v>
      </c>
      <c r="H90" s="20" t="s">
        <v>118</v>
      </c>
      <c r="I90" s="86" t="s">
        <v>166</v>
      </c>
      <c r="J90" s="50"/>
      <c r="K90" s="51"/>
    </row>
    <row r="91" spans="1:11" ht="12.75" customHeight="1">
      <c r="A91" s="13">
        <v>90</v>
      </c>
      <c r="B91" s="36">
        <f t="shared" si="7"/>
        <v>21.600000000000023</v>
      </c>
      <c r="C91" s="15">
        <v>0.10000000000002274</v>
      </c>
      <c r="D91" s="15">
        <f t="shared" si="5"/>
        <v>234.4</v>
      </c>
      <c r="E91" s="16"/>
      <c r="F91" s="17"/>
      <c r="G91" s="16"/>
      <c r="H91" s="20" t="s">
        <v>118</v>
      </c>
      <c r="I91" s="18" t="s">
        <v>120</v>
      </c>
      <c r="J91" s="50"/>
      <c r="K91" s="51"/>
    </row>
    <row r="92" spans="1:11" ht="12.75" customHeight="1">
      <c r="A92" s="13">
        <v>91</v>
      </c>
      <c r="B92" s="36">
        <f t="shared" si="7"/>
        <v>22.700000000000017</v>
      </c>
      <c r="C92" s="15">
        <v>1.0999999999999943</v>
      </c>
      <c r="D92" s="15">
        <f t="shared" si="5"/>
        <v>235.5</v>
      </c>
      <c r="E92" s="16"/>
      <c r="F92" s="17"/>
      <c r="G92" s="16"/>
      <c r="H92" s="20" t="s">
        <v>118</v>
      </c>
      <c r="I92" s="18" t="s">
        <v>119</v>
      </c>
      <c r="J92" s="50"/>
      <c r="K92" s="51"/>
    </row>
    <row r="93" spans="1:11" ht="12.75" customHeight="1">
      <c r="A93" s="13">
        <v>92</v>
      </c>
      <c r="B93" s="36">
        <f t="shared" si="7"/>
        <v>24.5</v>
      </c>
      <c r="C93" s="15">
        <v>1.799999999999983</v>
      </c>
      <c r="D93" s="15">
        <f t="shared" si="5"/>
        <v>237.29999999999998</v>
      </c>
      <c r="E93" s="16"/>
      <c r="F93" s="17" t="s">
        <v>41</v>
      </c>
      <c r="G93" s="18" t="s">
        <v>48</v>
      </c>
      <c r="H93" s="20" t="s">
        <v>118</v>
      </c>
      <c r="I93" s="16"/>
      <c r="J93" s="50"/>
      <c r="K93" s="51"/>
    </row>
    <row r="94" spans="1:11" ht="12.75" customHeight="1">
      <c r="A94" s="35">
        <v>93</v>
      </c>
      <c r="B94" s="36">
        <f t="shared" si="7"/>
        <v>25.400000000000006</v>
      </c>
      <c r="C94" s="15">
        <v>0.9000000000000057</v>
      </c>
      <c r="D94" s="15">
        <f t="shared" si="5"/>
        <v>238.2</v>
      </c>
      <c r="E94" s="40"/>
      <c r="F94" s="17" t="s">
        <v>41</v>
      </c>
      <c r="G94" s="18" t="s">
        <v>42</v>
      </c>
      <c r="H94" s="20" t="s">
        <v>117</v>
      </c>
      <c r="I94" s="38"/>
      <c r="J94" s="59"/>
      <c r="K94" s="60"/>
    </row>
    <row r="95" spans="1:11" ht="12.75" customHeight="1">
      <c r="A95" s="35">
        <v>94</v>
      </c>
      <c r="B95" s="36">
        <f t="shared" si="7"/>
        <v>28</v>
      </c>
      <c r="C95" s="15">
        <v>2.5999999999999943</v>
      </c>
      <c r="D95" s="15">
        <f t="shared" si="5"/>
        <v>240.79999999999998</v>
      </c>
      <c r="E95" s="40"/>
      <c r="F95" s="19" t="s">
        <v>59</v>
      </c>
      <c r="G95" s="38" t="s">
        <v>39</v>
      </c>
      <c r="H95" s="20" t="s">
        <v>112</v>
      </c>
      <c r="I95" s="40"/>
      <c r="J95" s="59"/>
      <c r="K95" s="60"/>
    </row>
    <row r="96" spans="1:11" ht="12.75" customHeight="1">
      <c r="A96" s="35">
        <v>95</v>
      </c>
      <c r="B96" s="36">
        <f t="shared" si="7"/>
        <v>31.5</v>
      </c>
      <c r="C96" s="15">
        <v>3.5</v>
      </c>
      <c r="D96" s="15">
        <f t="shared" si="5"/>
        <v>244.29999999999998</v>
      </c>
      <c r="E96" s="40"/>
      <c r="F96" s="17" t="s">
        <v>41</v>
      </c>
      <c r="G96" s="18" t="s">
        <v>42</v>
      </c>
      <c r="H96" s="20" t="s">
        <v>112</v>
      </c>
      <c r="I96" s="40"/>
      <c r="J96" s="59"/>
      <c r="K96" s="60"/>
    </row>
    <row r="97" spans="1:11" ht="12.75" customHeight="1">
      <c r="A97" s="35">
        <v>96</v>
      </c>
      <c r="B97" s="36">
        <f t="shared" si="7"/>
        <v>36.30000000000001</v>
      </c>
      <c r="C97" s="15">
        <v>4.800000000000011</v>
      </c>
      <c r="D97" s="15">
        <f t="shared" si="5"/>
        <v>249.1</v>
      </c>
      <c r="E97" s="18" t="s">
        <v>111</v>
      </c>
      <c r="F97" s="19" t="s">
        <v>15</v>
      </c>
      <c r="G97" s="18" t="s">
        <v>39</v>
      </c>
      <c r="H97" s="40" t="s">
        <v>17</v>
      </c>
      <c r="I97" s="40"/>
      <c r="J97" s="59"/>
      <c r="K97" s="60"/>
    </row>
    <row r="98" spans="1:11" ht="12.75" customHeight="1">
      <c r="A98" s="35">
        <v>97</v>
      </c>
      <c r="B98" s="36">
        <f t="shared" si="7"/>
        <v>36.80000000000001</v>
      </c>
      <c r="C98" s="15">
        <v>0.5</v>
      </c>
      <c r="D98" s="15">
        <f t="shared" si="5"/>
        <v>249.6</v>
      </c>
      <c r="E98" s="18" t="s">
        <v>110</v>
      </c>
      <c r="F98" s="19" t="s">
        <v>15</v>
      </c>
      <c r="G98" s="16" t="s">
        <v>16</v>
      </c>
      <c r="H98" s="20" t="s">
        <v>109</v>
      </c>
      <c r="I98" s="40"/>
      <c r="J98" s="59"/>
      <c r="K98" s="60"/>
    </row>
    <row r="99" spans="1:11" ht="12.75" customHeight="1">
      <c r="A99" s="35">
        <v>98</v>
      </c>
      <c r="B99" s="36">
        <f t="shared" si="7"/>
        <v>38.400000000000006</v>
      </c>
      <c r="C99" s="15">
        <v>1.5999999999999943</v>
      </c>
      <c r="D99" s="15">
        <f t="shared" si="5"/>
        <v>251.2</v>
      </c>
      <c r="E99" s="86" t="s">
        <v>167</v>
      </c>
      <c r="F99" s="19" t="s">
        <v>15</v>
      </c>
      <c r="G99" s="38" t="s">
        <v>19</v>
      </c>
      <c r="H99" s="58" t="s">
        <v>101</v>
      </c>
      <c r="I99" s="40"/>
      <c r="J99" s="59"/>
      <c r="K99" s="60"/>
    </row>
    <row r="100" spans="1:11" ht="12.75" customHeight="1">
      <c r="A100" s="35">
        <v>99</v>
      </c>
      <c r="B100" s="36">
        <f t="shared" si="7"/>
        <v>38.70000000000002</v>
      </c>
      <c r="C100" s="15">
        <v>0.30000000000001137</v>
      </c>
      <c r="D100" s="15">
        <f t="shared" si="5"/>
        <v>251.5</v>
      </c>
      <c r="E100" s="86" t="s">
        <v>175</v>
      </c>
      <c r="F100" s="19" t="s">
        <v>34</v>
      </c>
      <c r="G100" s="16" t="s">
        <v>16</v>
      </c>
      <c r="H100" s="58" t="s">
        <v>101</v>
      </c>
      <c r="I100" s="40"/>
      <c r="J100" s="59"/>
      <c r="K100" s="60"/>
    </row>
    <row r="101" spans="1:11" ht="24.75" customHeight="1">
      <c r="A101" s="28">
        <v>100</v>
      </c>
      <c r="B101" s="29">
        <f t="shared" si="7"/>
        <v>41.400000000000034</v>
      </c>
      <c r="C101" s="30">
        <v>2.700000000000017</v>
      </c>
      <c r="D101" s="30">
        <f t="shared" si="5"/>
        <v>254.20000000000002</v>
      </c>
      <c r="E101" s="31" t="s">
        <v>126</v>
      </c>
      <c r="F101" s="41"/>
      <c r="G101" s="33" t="s">
        <v>42</v>
      </c>
      <c r="H101" s="34"/>
      <c r="I101" s="55" t="s">
        <v>127</v>
      </c>
      <c r="J101" s="56">
        <v>0.5263888888888889</v>
      </c>
      <c r="K101" s="57">
        <v>0.9194444444444444</v>
      </c>
    </row>
    <row r="102" spans="1:11" ht="12.75" customHeight="1">
      <c r="A102" s="35">
        <v>101</v>
      </c>
      <c r="B102" s="36">
        <f>D102-$D$101</f>
        <v>10.599999999999937</v>
      </c>
      <c r="C102" s="15">
        <v>10.599999999999966</v>
      </c>
      <c r="D102" s="15">
        <f t="shared" si="5"/>
        <v>264.79999999999995</v>
      </c>
      <c r="E102" s="40"/>
      <c r="F102" s="61"/>
      <c r="G102" s="38" t="s">
        <v>39</v>
      </c>
      <c r="H102" s="58" t="s">
        <v>101</v>
      </c>
      <c r="I102" s="38" t="s">
        <v>128</v>
      </c>
      <c r="J102" s="59"/>
      <c r="K102" s="60"/>
    </row>
    <row r="103" spans="1:11" ht="12.75" customHeight="1">
      <c r="A103" s="35">
        <v>102</v>
      </c>
      <c r="B103" s="36">
        <f aca="true" t="shared" si="8" ref="B103:B117">D103-$D$101</f>
        <v>20.19999999999996</v>
      </c>
      <c r="C103" s="15">
        <v>9.600000000000023</v>
      </c>
      <c r="D103" s="15">
        <f t="shared" si="5"/>
        <v>274.4</v>
      </c>
      <c r="E103" s="87" t="s">
        <v>176</v>
      </c>
      <c r="F103" s="61" t="s">
        <v>18</v>
      </c>
      <c r="G103" s="38" t="s">
        <v>19</v>
      </c>
      <c r="H103" s="58" t="s">
        <v>101</v>
      </c>
      <c r="I103" s="40"/>
      <c r="J103" s="59"/>
      <c r="K103" s="60"/>
    </row>
    <row r="104" spans="1:11" ht="12.75" customHeight="1">
      <c r="A104" s="35">
        <v>103</v>
      </c>
      <c r="B104" s="36">
        <f t="shared" si="8"/>
        <v>21.39999999999995</v>
      </c>
      <c r="C104" s="15">
        <v>1.1999999999999886</v>
      </c>
      <c r="D104" s="15">
        <f t="shared" si="5"/>
        <v>275.59999999999997</v>
      </c>
      <c r="E104" s="87" t="s">
        <v>177</v>
      </c>
      <c r="F104" s="17" t="s">
        <v>38</v>
      </c>
      <c r="G104" s="38" t="s">
        <v>19</v>
      </c>
      <c r="H104" s="20" t="s">
        <v>89</v>
      </c>
      <c r="I104" s="40"/>
      <c r="J104" s="59"/>
      <c r="K104" s="60"/>
    </row>
    <row r="105" spans="1:11" ht="12.75" customHeight="1">
      <c r="A105" s="35">
        <v>104</v>
      </c>
      <c r="B105" s="36">
        <f t="shared" si="8"/>
        <v>21.69999999999996</v>
      </c>
      <c r="C105" s="15">
        <v>0.30000000000001137</v>
      </c>
      <c r="D105" s="15">
        <f t="shared" si="5"/>
        <v>275.9</v>
      </c>
      <c r="E105" s="40"/>
      <c r="F105" s="19" t="s">
        <v>18</v>
      </c>
      <c r="G105" s="38" t="s">
        <v>19</v>
      </c>
      <c r="H105" s="20" t="s">
        <v>89</v>
      </c>
      <c r="I105" s="87" t="s">
        <v>178</v>
      </c>
      <c r="J105" s="59"/>
      <c r="K105" s="60"/>
    </row>
    <row r="106" spans="1:11" ht="12.75" customHeight="1">
      <c r="A106" s="35">
        <v>105</v>
      </c>
      <c r="B106" s="36">
        <f t="shared" si="8"/>
        <v>29.69999999999996</v>
      </c>
      <c r="C106" s="15">
        <v>8</v>
      </c>
      <c r="D106" s="15">
        <f t="shared" si="5"/>
        <v>283.9</v>
      </c>
      <c r="E106" s="87" t="s">
        <v>180</v>
      </c>
      <c r="F106" s="19" t="s">
        <v>85</v>
      </c>
      <c r="G106" s="38" t="s">
        <v>19</v>
      </c>
      <c r="H106" s="90" t="s">
        <v>179</v>
      </c>
      <c r="I106" s="40"/>
      <c r="J106" s="59"/>
      <c r="K106" s="60"/>
    </row>
    <row r="107" spans="1:11" ht="12.75" customHeight="1">
      <c r="A107" s="35">
        <v>106</v>
      </c>
      <c r="B107" s="36">
        <f t="shared" si="8"/>
        <v>30.89999999999995</v>
      </c>
      <c r="C107" s="15">
        <v>1.1999999999999886</v>
      </c>
      <c r="D107" s="15">
        <f t="shared" si="5"/>
        <v>285.09999999999997</v>
      </c>
      <c r="E107" s="40"/>
      <c r="F107" s="61" t="s">
        <v>129</v>
      </c>
      <c r="G107" s="38" t="s">
        <v>19</v>
      </c>
      <c r="H107" s="20" t="s">
        <v>98</v>
      </c>
      <c r="I107" s="87" t="s">
        <v>181</v>
      </c>
      <c r="J107" s="59"/>
      <c r="K107" s="60"/>
    </row>
    <row r="108" spans="1:11" ht="12.75" customHeight="1">
      <c r="A108" s="35">
        <v>107</v>
      </c>
      <c r="B108" s="36">
        <f t="shared" si="8"/>
        <v>31.89999999999995</v>
      </c>
      <c r="C108" s="15">
        <v>1</v>
      </c>
      <c r="D108" s="15">
        <f t="shared" si="5"/>
        <v>286.09999999999997</v>
      </c>
      <c r="E108" s="87" t="s">
        <v>182</v>
      </c>
      <c r="F108" s="17" t="s">
        <v>41</v>
      </c>
      <c r="G108" s="18" t="s">
        <v>42</v>
      </c>
      <c r="H108" s="20" t="s">
        <v>98</v>
      </c>
      <c r="I108" s="84" t="s">
        <v>183</v>
      </c>
      <c r="J108" s="59"/>
      <c r="K108" s="60"/>
    </row>
    <row r="109" spans="1:11" ht="12.75" customHeight="1">
      <c r="A109" s="35">
        <v>108</v>
      </c>
      <c r="B109" s="36">
        <f t="shared" si="8"/>
        <v>32.09999999999994</v>
      </c>
      <c r="C109" s="15">
        <v>0.19999999999998863</v>
      </c>
      <c r="D109" s="15">
        <f t="shared" si="5"/>
        <v>286.29999999999995</v>
      </c>
      <c r="E109" s="87" t="s">
        <v>184</v>
      </c>
      <c r="F109" s="61" t="s">
        <v>129</v>
      </c>
      <c r="G109" s="38" t="s">
        <v>16</v>
      </c>
      <c r="H109" s="20" t="s">
        <v>96</v>
      </c>
      <c r="I109" s="40"/>
      <c r="J109" s="59"/>
      <c r="K109" s="60"/>
    </row>
    <row r="110" spans="1:11" ht="12.75" customHeight="1">
      <c r="A110" s="35">
        <v>109</v>
      </c>
      <c r="B110" s="36">
        <f t="shared" si="8"/>
        <v>34.69999999999996</v>
      </c>
      <c r="C110" s="15">
        <v>2.6000000000000227</v>
      </c>
      <c r="D110" s="15">
        <f t="shared" si="5"/>
        <v>288.9</v>
      </c>
      <c r="E110" s="40"/>
      <c r="F110" s="17" t="s">
        <v>44</v>
      </c>
      <c r="G110" s="18" t="s">
        <v>39</v>
      </c>
      <c r="H110" s="38" t="s">
        <v>17</v>
      </c>
      <c r="I110" s="40"/>
      <c r="J110" s="59"/>
      <c r="K110" s="60"/>
    </row>
    <row r="111" spans="1:11" ht="12.75" customHeight="1">
      <c r="A111" s="35">
        <v>110</v>
      </c>
      <c r="B111" s="36">
        <f t="shared" si="8"/>
        <v>35.59999999999994</v>
      </c>
      <c r="C111" s="15">
        <v>0.8999999999999773</v>
      </c>
      <c r="D111" s="15">
        <f t="shared" si="5"/>
        <v>289.79999999999995</v>
      </c>
      <c r="E111" s="40"/>
      <c r="F111" s="19" t="s">
        <v>18</v>
      </c>
      <c r="G111" s="18" t="s">
        <v>16</v>
      </c>
      <c r="H111" s="20" t="s">
        <v>91</v>
      </c>
      <c r="I111" s="40"/>
      <c r="J111" s="59"/>
      <c r="K111" s="60"/>
    </row>
    <row r="112" spans="1:11" ht="12.75" customHeight="1">
      <c r="A112" s="35">
        <v>111</v>
      </c>
      <c r="B112" s="36">
        <f t="shared" si="8"/>
        <v>35.69999999999996</v>
      </c>
      <c r="C112" s="15">
        <v>0.10000000000002274</v>
      </c>
      <c r="D112" s="15">
        <f t="shared" si="5"/>
        <v>289.9</v>
      </c>
      <c r="E112" s="40"/>
      <c r="F112" s="19" t="s">
        <v>34</v>
      </c>
      <c r="G112" s="38" t="s">
        <v>19</v>
      </c>
      <c r="H112" s="20" t="s">
        <v>91</v>
      </c>
      <c r="I112" s="40"/>
      <c r="J112" s="59"/>
      <c r="K112" s="60"/>
    </row>
    <row r="113" spans="1:11" ht="12.75" customHeight="1">
      <c r="A113" s="35">
        <v>112</v>
      </c>
      <c r="B113" s="36">
        <f t="shared" si="8"/>
        <v>35.89999999999995</v>
      </c>
      <c r="C113" s="15">
        <v>0.19999999999998863</v>
      </c>
      <c r="D113" s="15">
        <f t="shared" si="5"/>
        <v>290.09999999999997</v>
      </c>
      <c r="E113" s="40"/>
      <c r="F113" s="19" t="s">
        <v>15</v>
      </c>
      <c r="G113" s="16" t="s">
        <v>16</v>
      </c>
      <c r="H113" s="20" t="s">
        <v>91</v>
      </c>
      <c r="I113" s="40"/>
      <c r="J113" s="59"/>
      <c r="K113" s="60"/>
    </row>
    <row r="114" spans="1:11" ht="12.75" customHeight="1">
      <c r="A114" s="35">
        <v>113</v>
      </c>
      <c r="B114" s="36">
        <f t="shared" si="8"/>
        <v>42.69999999999996</v>
      </c>
      <c r="C114" s="15">
        <v>6.800000000000011</v>
      </c>
      <c r="D114" s="15">
        <f t="shared" si="5"/>
        <v>296.9</v>
      </c>
      <c r="E114" s="87" t="s">
        <v>185</v>
      </c>
      <c r="F114" s="19" t="s">
        <v>59</v>
      </c>
      <c r="G114" s="16" t="s">
        <v>16</v>
      </c>
      <c r="H114" s="20" t="s">
        <v>91</v>
      </c>
      <c r="I114" s="40"/>
      <c r="J114" s="59"/>
      <c r="K114" s="60"/>
    </row>
    <row r="115" spans="1:11" ht="12.75" customHeight="1">
      <c r="A115" s="35">
        <v>114</v>
      </c>
      <c r="B115" s="36">
        <f t="shared" si="8"/>
        <v>44.59999999999994</v>
      </c>
      <c r="C115" s="15">
        <v>1.8999999999999773</v>
      </c>
      <c r="D115" s="15">
        <f t="shared" si="5"/>
        <v>298.79999999999995</v>
      </c>
      <c r="E115" s="86" t="s">
        <v>186</v>
      </c>
      <c r="F115" s="19" t="s">
        <v>15</v>
      </c>
      <c r="G115" s="38" t="s">
        <v>19</v>
      </c>
      <c r="H115" s="20" t="s">
        <v>89</v>
      </c>
      <c r="I115" s="40"/>
      <c r="J115" s="59"/>
      <c r="K115" s="60"/>
    </row>
    <row r="116" spans="1:11" ht="12.75" customHeight="1">
      <c r="A116" s="35">
        <v>115</v>
      </c>
      <c r="B116" s="36">
        <f t="shared" si="8"/>
        <v>49.99999999999997</v>
      </c>
      <c r="C116" s="15">
        <v>5.400000000000034</v>
      </c>
      <c r="D116" s="15">
        <f t="shared" si="5"/>
        <v>304.2</v>
      </c>
      <c r="E116" s="87" t="s">
        <v>187</v>
      </c>
      <c r="F116" s="19" t="s">
        <v>18</v>
      </c>
      <c r="G116" s="38" t="s">
        <v>19</v>
      </c>
      <c r="H116" s="58" t="s">
        <v>130</v>
      </c>
      <c r="I116" s="40"/>
      <c r="J116" s="59"/>
      <c r="K116" s="60"/>
    </row>
    <row r="117" spans="1:11" ht="24.75" customHeight="1">
      <c r="A117" s="28">
        <v>116</v>
      </c>
      <c r="B117" s="29">
        <f t="shared" si="8"/>
        <v>51.299999999999926</v>
      </c>
      <c r="C117" s="30">
        <v>1.2999999999999545</v>
      </c>
      <c r="D117" s="30">
        <f t="shared" si="5"/>
        <v>305.49999999999994</v>
      </c>
      <c r="E117" s="31" t="s">
        <v>131</v>
      </c>
      <c r="F117" s="41"/>
      <c r="G117" s="33" t="s">
        <v>48</v>
      </c>
      <c r="H117" s="34"/>
      <c r="I117" s="64" t="s">
        <v>132</v>
      </c>
      <c r="J117" s="56">
        <v>0.59375</v>
      </c>
      <c r="K117" s="65" t="s">
        <v>133</v>
      </c>
    </row>
    <row r="118" spans="1:11" ht="12.75" customHeight="1">
      <c r="A118" s="35">
        <v>117</v>
      </c>
      <c r="B118" s="36">
        <f>D118-$D$117</f>
        <v>1.400000000000034</v>
      </c>
      <c r="C118" s="15">
        <v>1.400000000000034</v>
      </c>
      <c r="D118" s="15">
        <f t="shared" si="5"/>
        <v>306.9</v>
      </c>
      <c r="E118" s="87" t="s">
        <v>188</v>
      </c>
      <c r="F118" s="19" t="s">
        <v>59</v>
      </c>
      <c r="G118" s="18" t="s">
        <v>39</v>
      </c>
      <c r="H118" s="58" t="s">
        <v>130</v>
      </c>
      <c r="I118" s="40"/>
      <c r="J118" s="59"/>
      <c r="K118" s="60"/>
    </row>
    <row r="119" spans="1:11" ht="12.75" customHeight="1">
      <c r="A119" s="35">
        <v>118</v>
      </c>
      <c r="B119" s="36">
        <f aca="true" t="shared" si="9" ref="B119:B142">D119-$D$118</f>
        <v>1.599999999999966</v>
      </c>
      <c r="C119" s="15">
        <v>1.599999999999966</v>
      </c>
      <c r="D119" s="15">
        <f t="shared" si="5"/>
        <v>308.49999999999994</v>
      </c>
      <c r="E119" s="40"/>
      <c r="F119" s="17" t="s">
        <v>41</v>
      </c>
      <c r="G119" s="38" t="s">
        <v>42</v>
      </c>
      <c r="H119" s="58" t="s">
        <v>130</v>
      </c>
      <c r="I119" s="87" t="s">
        <v>181</v>
      </c>
      <c r="J119" s="59"/>
      <c r="K119" s="60"/>
    </row>
    <row r="120" spans="1:11" ht="12.75" customHeight="1">
      <c r="A120" s="35">
        <v>119</v>
      </c>
      <c r="B120" s="36">
        <f t="shared" si="9"/>
        <v>2.8999999999999773</v>
      </c>
      <c r="C120" s="15">
        <v>1.3000000000000114</v>
      </c>
      <c r="D120" s="15">
        <f t="shared" si="5"/>
        <v>309.79999999999995</v>
      </c>
      <c r="E120" s="87" t="s">
        <v>189</v>
      </c>
      <c r="F120" s="17" t="s">
        <v>41</v>
      </c>
      <c r="G120" s="38" t="s">
        <v>48</v>
      </c>
      <c r="H120" s="58" t="s">
        <v>130</v>
      </c>
      <c r="I120" s="87" t="s">
        <v>181</v>
      </c>
      <c r="J120" s="59"/>
      <c r="K120" s="60"/>
    </row>
    <row r="121" spans="1:11" ht="12.75" customHeight="1">
      <c r="A121" s="35">
        <v>120</v>
      </c>
      <c r="B121" s="36">
        <f t="shared" si="9"/>
        <v>4.699999999999989</v>
      </c>
      <c r="C121" s="15">
        <v>1.8000000000000114</v>
      </c>
      <c r="D121" s="15">
        <f t="shared" si="5"/>
        <v>311.59999999999997</v>
      </c>
      <c r="E121" s="40"/>
      <c r="F121" s="17" t="s">
        <v>41</v>
      </c>
      <c r="G121" s="38" t="s">
        <v>42</v>
      </c>
      <c r="H121" s="58" t="s">
        <v>130</v>
      </c>
      <c r="I121" s="40"/>
      <c r="J121" s="59"/>
      <c r="K121" s="60"/>
    </row>
    <row r="122" spans="1:11" ht="12.75" customHeight="1">
      <c r="A122" s="35">
        <v>121</v>
      </c>
      <c r="B122" s="36">
        <f t="shared" si="9"/>
        <v>9.199999999999989</v>
      </c>
      <c r="C122" s="15">
        <v>4.5</v>
      </c>
      <c r="D122" s="15">
        <f t="shared" si="5"/>
        <v>316.09999999999997</v>
      </c>
      <c r="E122" s="86" t="s">
        <v>190</v>
      </c>
      <c r="F122" s="19" t="s">
        <v>15</v>
      </c>
      <c r="G122" s="16" t="s">
        <v>16</v>
      </c>
      <c r="H122" s="58" t="s">
        <v>130</v>
      </c>
      <c r="I122" s="38" t="s">
        <v>134</v>
      </c>
      <c r="J122" s="59"/>
      <c r="K122" s="60"/>
    </row>
    <row r="123" spans="1:11" ht="12.75" customHeight="1">
      <c r="A123" s="35">
        <v>122</v>
      </c>
      <c r="B123" s="36">
        <f t="shared" si="9"/>
        <v>13.399999999999977</v>
      </c>
      <c r="C123" s="15">
        <v>4.199999999999989</v>
      </c>
      <c r="D123" s="15">
        <f t="shared" si="5"/>
        <v>320.29999999999995</v>
      </c>
      <c r="E123" s="87" t="s">
        <v>191</v>
      </c>
      <c r="F123" s="19" t="s">
        <v>15</v>
      </c>
      <c r="G123" s="38" t="s">
        <v>19</v>
      </c>
      <c r="H123" s="20" t="s">
        <v>71</v>
      </c>
      <c r="I123" s="38"/>
      <c r="J123" s="59"/>
      <c r="K123" s="60"/>
    </row>
    <row r="124" spans="1:11" ht="12.75" customHeight="1">
      <c r="A124" s="35">
        <v>123</v>
      </c>
      <c r="B124" s="36">
        <f t="shared" si="9"/>
        <v>15.300000000000011</v>
      </c>
      <c r="C124" s="15">
        <v>1.900000000000034</v>
      </c>
      <c r="D124" s="15">
        <f t="shared" si="5"/>
        <v>322.2</v>
      </c>
      <c r="E124" s="86" t="s">
        <v>192</v>
      </c>
      <c r="F124" s="19" t="s">
        <v>34</v>
      </c>
      <c r="G124" s="16" t="s">
        <v>16</v>
      </c>
      <c r="H124" s="20" t="s">
        <v>69</v>
      </c>
      <c r="I124" s="38"/>
      <c r="J124" s="59"/>
      <c r="K124" s="60"/>
    </row>
    <row r="125" spans="1:11" ht="12.75" customHeight="1">
      <c r="A125" s="35">
        <v>124</v>
      </c>
      <c r="B125" s="36">
        <f t="shared" si="9"/>
        <v>21.599999999999966</v>
      </c>
      <c r="C125" s="15">
        <v>6.2999999999999545</v>
      </c>
      <c r="D125" s="15">
        <f t="shared" si="5"/>
        <v>328.49999999999994</v>
      </c>
      <c r="E125" s="86" t="s">
        <v>193</v>
      </c>
      <c r="F125" s="17" t="s">
        <v>15</v>
      </c>
      <c r="G125" s="38" t="s">
        <v>19</v>
      </c>
      <c r="H125" s="20" t="s">
        <v>65</v>
      </c>
      <c r="I125" s="38"/>
      <c r="J125" s="59"/>
      <c r="K125" s="60"/>
    </row>
    <row r="126" spans="1:11" ht="12.75" customHeight="1">
      <c r="A126" s="35">
        <v>125</v>
      </c>
      <c r="B126" s="36">
        <f t="shared" si="9"/>
        <v>24.69999999999999</v>
      </c>
      <c r="C126" s="15">
        <v>3.1000000000000227</v>
      </c>
      <c r="D126" s="15">
        <f t="shared" si="5"/>
        <v>331.59999999999997</v>
      </c>
      <c r="E126" s="18" t="s">
        <v>67</v>
      </c>
      <c r="F126" s="17" t="s">
        <v>15</v>
      </c>
      <c r="G126" s="16" t="s">
        <v>16</v>
      </c>
      <c r="H126" s="20" t="s">
        <v>65</v>
      </c>
      <c r="I126" s="89" t="s">
        <v>135</v>
      </c>
      <c r="J126" s="59"/>
      <c r="K126" s="60"/>
    </row>
    <row r="127" spans="1:11" ht="12.75" customHeight="1">
      <c r="A127" s="35">
        <v>126</v>
      </c>
      <c r="B127" s="36">
        <f t="shared" si="9"/>
        <v>26.5</v>
      </c>
      <c r="C127" s="15">
        <v>1.8000000000000114</v>
      </c>
      <c r="D127" s="15">
        <f t="shared" si="5"/>
        <v>333.4</v>
      </c>
      <c r="E127" s="86" t="s">
        <v>194</v>
      </c>
      <c r="F127" s="19" t="s">
        <v>34</v>
      </c>
      <c r="G127" s="18" t="s">
        <v>19</v>
      </c>
      <c r="H127" s="20" t="s">
        <v>136</v>
      </c>
      <c r="I127" s="38" t="s">
        <v>137</v>
      </c>
      <c r="J127" s="59"/>
      <c r="K127" s="60"/>
    </row>
    <row r="128" spans="1:11" ht="12.75" customHeight="1">
      <c r="A128" s="35">
        <v>127</v>
      </c>
      <c r="B128" s="36">
        <f t="shared" si="9"/>
        <v>28.80000000000001</v>
      </c>
      <c r="C128" s="15">
        <v>2.3000000000000114</v>
      </c>
      <c r="D128" s="15">
        <f t="shared" si="5"/>
        <v>335.7</v>
      </c>
      <c r="E128" s="87" t="s">
        <v>195</v>
      </c>
      <c r="F128" s="19" t="s">
        <v>34</v>
      </c>
      <c r="G128" s="38" t="s">
        <v>39</v>
      </c>
      <c r="H128" s="20" t="s">
        <v>60</v>
      </c>
      <c r="I128" s="38"/>
      <c r="J128" s="59"/>
      <c r="K128" s="60"/>
    </row>
    <row r="129" spans="1:11" ht="12.75" customHeight="1">
      <c r="A129" s="35">
        <v>128</v>
      </c>
      <c r="B129" s="36">
        <f t="shared" si="9"/>
        <v>32.69999999999999</v>
      </c>
      <c r="C129" s="15">
        <v>3.8999999999999773</v>
      </c>
      <c r="D129" s="15">
        <f t="shared" si="5"/>
        <v>339.59999999999997</v>
      </c>
      <c r="E129" s="87" t="s">
        <v>196</v>
      </c>
      <c r="F129" s="17" t="s">
        <v>15</v>
      </c>
      <c r="G129" s="38" t="s">
        <v>39</v>
      </c>
      <c r="H129" s="20" t="s">
        <v>23</v>
      </c>
      <c r="I129" s="38"/>
      <c r="J129" s="59"/>
      <c r="K129" s="60"/>
    </row>
    <row r="130" spans="1:11" ht="12.75" customHeight="1">
      <c r="A130" s="35">
        <v>131</v>
      </c>
      <c r="B130" s="36">
        <f t="shared" si="9"/>
        <v>37</v>
      </c>
      <c r="C130" s="88">
        <v>4.3</v>
      </c>
      <c r="D130" s="88">
        <f t="shared" si="5"/>
        <v>343.9</v>
      </c>
      <c r="E130" s="40"/>
      <c r="F130" s="17" t="s">
        <v>41</v>
      </c>
      <c r="G130" s="38" t="s">
        <v>42</v>
      </c>
      <c r="H130" s="20" t="s">
        <v>23</v>
      </c>
      <c r="I130" s="87" t="s">
        <v>181</v>
      </c>
      <c r="J130" s="59"/>
      <c r="K130" s="60"/>
    </row>
    <row r="131" spans="1:11" ht="12.75" customHeight="1">
      <c r="A131" s="35">
        <v>132</v>
      </c>
      <c r="B131" s="36">
        <f t="shared" si="9"/>
        <v>39.5</v>
      </c>
      <c r="C131" s="15">
        <v>2.5</v>
      </c>
      <c r="D131" s="15">
        <f aca="true" t="shared" si="10" ref="D131:D161">D130+C131</f>
        <v>346.4</v>
      </c>
      <c r="E131" s="87" t="s">
        <v>197</v>
      </c>
      <c r="F131" s="17" t="s">
        <v>15</v>
      </c>
      <c r="G131" s="38" t="s">
        <v>19</v>
      </c>
      <c r="H131" s="38" t="s">
        <v>17</v>
      </c>
      <c r="I131" s="38"/>
      <c r="J131" s="59"/>
      <c r="K131" s="60"/>
    </row>
    <row r="132" spans="1:11" ht="12.75" customHeight="1">
      <c r="A132" s="35">
        <v>134</v>
      </c>
      <c r="B132" s="36">
        <f t="shared" si="9"/>
        <v>40.39999999999998</v>
      </c>
      <c r="C132" s="15">
        <v>0.9</v>
      </c>
      <c r="D132" s="15">
        <f t="shared" si="10"/>
        <v>347.29999999999995</v>
      </c>
      <c r="E132" s="38" t="s">
        <v>21</v>
      </c>
      <c r="F132" s="17" t="s">
        <v>15</v>
      </c>
      <c r="G132" s="38" t="s">
        <v>19</v>
      </c>
      <c r="H132" s="38" t="s">
        <v>17</v>
      </c>
      <c r="I132" s="38"/>
      <c r="J132" s="59"/>
      <c r="K132" s="60"/>
    </row>
    <row r="133" spans="1:11" ht="12.75" customHeight="1">
      <c r="A133" s="35">
        <v>135</v>
      </c>
      <c r="B133" s="36">
        <f t="shared" si="9"/>
        <v>40.599999999999966</v>
      </c>
      <c r="C133" s="15">
        <v>0.19999999999998863</v>
      </c>
      <c r="D133" s="15">
        <f t="shared" si="10"/>
        <v>347.49999999999994</v>
      </c>
      <c r="E133" s="40"/>
      <c r="F133" s="17" t="s">
        <v>15</v>
      </c>
      <c r="G133" s="16" t="s">
        <v>16</v>
      </c>
      <c r="H133" s="38" t="s">
        <v>17</v>
      </c>
      <c r="I133" s="38"/>
      <c r="J133" s="59"/>
      <c r="K133" s="60"/>
    </row>
    <row r="134" spans="1:11" ht="12.75" customHeight="1">
      <c r="A134" s="35">
        <v>136</v>
      </c>
      <c r="B134" s="36">
        <f t="shared" si="9"/>
        <v>41.39999999999998</v>
      </c>
      <c r="C134" s="15">
        <v>0.8000000000000114</v>
      </c>
      <c r="D134" s="15">
        <f t="shared" si="10"/>
        <v>348.29999999999995</v>
      </c>
      <c r="E134" s="40"/>
      <c r="F134" s="19" t="s">
        <v>59</v>
      </c>
      <c r="G134" s="38" t="s">
        <v>39</v>
      </c>
      <c r="H134" s="20" t="s">
        <v>58</v>
      </c>
      <c r="I134" s="38"/>
      <c r="J134" s="59"/>
      <c r="K134" s="60"/>
    </row>
    <row r="135" spans="1:11" ht="12.75" customHeight="1">
      <c r="A135" s="35">
        <v>137</v>
      </c>
      <c r="B135" s="36">
        <f t="shared" si="9"/>
        <v>42.19999999999993</v>
      </c>
      <c r="C135" s="15">
        <v>0.7999999999999545</v>
      </c>
      <c r="D135" s="15">
        <f t="shared" si="10"/>
        <v>349.0999999999999</v>
      </c>
      <c r="E135" s="87" t="s">
        <v>198</v>
      </c>
      <c r="F135" s="19" t="s">
        <v>18</v>
      </c>
      <c r="G135" s="18" t="s">
        <v>16</v>
      </c>
      <c r="H135" s="20" t="s">
        <v>58</v>
      </c>
      <c r="I135" s="84" t="s">
        <v>171</v>
      </c>
      <c r="J135" s="59"/>
      <c r="K135" s="60"/>
    </row>
    <row r="136" spans="1:11" ht="12.75" customHeight="1">
      <c r="A136" s="35">
        <v>138</v>
      </c>
      <c r="B136" s="36">
        <f t="shared" si="9"/>
        <v>42.799999999999955</v>
      </c>
      <c r="C136" s="15">
        <v>0.6000000000000227</v>
      </c>
      <c r="D136" s="15">
        <f t="shared" si="10"/>
        <v>349.69999999999993</v>
      </c>
      <c r="E136" s="38" t="s">
        <v>138</v>
      </c>
      <c r="F136" s="19" t="s">
        <v>18</v>
      </c>
      <c r="G136" s="38" t="s">
        <v>19</v>
      </c>
      <c r="H136" s="38" t="s">
        <v>17</v>
      </c>
      <c r="I136" s="38"/>
      <c r="J136" s="59"/>
      <c r="K136" s="60"/>
    </row>
    <row r="137" spans="1:11" ht="12.75" customHeight="1">
      <c r="A137" s="35">
        <v>139</v>
      </c>
      <c r="B137" s="36">
        <f t="shared" si="9"/>
        <v>43.099999999999966</v>
      </c>
      <c r="C137" s="15">
        <v>0.30000000000001137</v>
      </c>
      <c r="D137" s="15">
        <f t="shared" si="10"/>
        <v>349.99999999999994</v>
      </c>
      <c r="E137" s="38" t="s">
        <v>139</v>
      </c>
      <c r="F137" s="19" t="s">
        <v>59</v>
      </c>
      <c r="G137" s="18" t="s">
        <v>16</v>
      </c>
      <c r="H137" s="20" t="s">
        <v>54</v>
      </c>
      <c r="I137" s="87" t="s">
        <v>199</v>
      </c>
      <c r="J137" s="59"/>
      <c r="K137" s="60"/>
    </row>
    <row r="138" spans="1:11" ht="12.75" customHeight="1">
      <c r="A138" s="35">
        <v>140</v>
      </c>
      <c r="B138" s="36">
        <f t="shared" si="9"/>
        <v>43.99999999999994</v>
      </c>
      <c r="C138" s="15">
        <v>0.8999999999999773</v>
      </c>
      <c r="D138" s="15">
        <f t="shared" si="10"/>
        <v>350.8999999999999</v>
      </c>
      <c r="E138" s="87" t="s">
        <v>200</v>
      </c>
      <c r="F138" s="17" t="s">
        <v>38</v>
      </c>
      <c r="G138" s="38" t="s">
        <v>19</v>
      </c>
      <c r="H138" s="38" t="s">
        <v>17</v>
      </c>
      <c r="I138" s="38"/>
      <c r="J138" s="59"/>
      <c r="K138" s="60"/>
    </row>
    <row r="139" spans="1:11" ht="12.75" customHeight="1">
      <c r="A139" s="35">
        <v>141</v>
      </c>
      <c r="B139" s="36">
        <f t="shared" si="9"/>
        <v>46.599999999999966</v>
      </c>
      <c r="C139" s="15">
        <v>2.6000000000000227</v>
      </c>
      <c r="D139" s="15">
        <f t="shared" si="10"/>
        <v>353.49999999999994</v>
      </c>
      <c r="E139" s="91" t="s">
        <v>201</v>
      </c>
      <c r="F139" s="17" t="s">
        <v>15</v>
      </c>
      <c r="G139" s="38" t="s">
        <v>19</v>
      </c>
      <c r="H139" s="38" t="s">
        <v>17</v>
      </c>
      <c r="I139" s="87" t="s">
        <v>202</v>
      </c>
      <c r="J139" s="59"/>
      <c r="K139" s="60"/>
    </row>
    <row r="140" spans="1:11" ht="12.75" customHeight="1">
      <c r="A140" s="35"/>
      <c r="B140" s="36">
        <f t="shared" si="9"/>
        <v>47.69999999999999</v>
      </c>
      <c r="C140" s="88">
        <v>1.1</v>
      </c>
      <c r="D140" s="88">
        <f t="shared" si="10"/>
        <v>354.59999999999997</v>
      </c>
      <c r="E140" s="91" t="s">
        <v>203</v>
      </c>
      <c r="F140" s="92" t="s">
        <v>18</v>
      </c>
      <c r="G140" s="93" t="s">
        <v>19</v>
      </c>
      <c r="H140" s="20" t="s">
        <v>140</v>
      </c>
      <c r="I140" s="87"/>
      <c r="J140" s="59"/>
      <c r="K140" s="60"/>
    </row>
    <row r="141" spans="1:11" ht="12.75" customHeight="1">
      <c r="A141" s="35">
        <v>142</v>
      </c>
      <c r="B141" s="36">
        <f t="shared" si="9"/>
        <v>49.599999999999966</v>
      </c>
      <c r="C141" s="88">
        <v>1.9</v>
      </c>
      <c r="D141" s="88">
        <f t="shared" si="10"/>
        <v>356.49999999999994</v>
      </c>
      <c r="E141" s="91" t="s">
        <v>204</v>
      </c>
      <c r="F141" s="92" t="s">
        <v>34</v>
      </c>
      <c r="G141" s="93" t="s">
        <v>16</v>
      </c>
      <c r="H141" s="20" t="s">
        <v>140</v>
      </c>
      <c r="I141" s="38"/>
      <c r="J141" s="59"/>
      <c r="K141" s="60"/>
    </row>
    <row r="142" spans="1:11" ht="12.75" customHeight="1">
      <c r="A142" s="35">
        <v>143</v>
      </c>
      <c r="B142" s="36">
        <f t="shared" si="9"/>
        <v>51</v>
      </c>
      <c r="C142" s="15">
        <v>1.400000000000034</v>
      </c>
      <c r="D142" s="15">
        <f t="shared" si="10"/>
        <v>357.9</v>
      </c>
      <c r="E142" s="87" t="s">
        <v>205</v>
      </c>
      <c r="F142" s="19" t="s">
        <v>85</v>
      </c>
      <c r="G142" s="38" t="s">
        <v>19</v>
      </c>
      <c r="H142" s="20" t="s">
        <v>140</v>
      </c>
      <c r="I142" s="38" t="s">
        <v>141</v>
      </c>
      <c r="J142" s="59"/>
      <c r="K142" s="60"/>
    </row>
    <row r="143" spans="1:11" ht="12.75" customHeight="1">
      <c r="A143" s="35">
        <v>144</v>
      </c>
      <c r="B143" s="36">
        <f aca="true" t="shared" si="11" ref="B143:B148">D143-$D$117</f>
        <v>59.200000000000045</v>
      </c>
      <c r="C143" s="15">
        <v>6.800000000000011</v>
      </c>
      <c r="D143" s="15">
        <f t="shared" si="10"/>
        <v>364.7</v>
      </c>
      <c r="E143" s="87" t="s">
        <v>206</v>
      </c>
      <c r="F143" s="19" t="s">
        <v>38</v>
      </c>
      <c r="G143" s="38" t="s">
        <v>19</v>
      </c>
      <c r="H143" s="20" t="s">
        <v>140</v>
      </c>
      <c r="I143" s="38"/>
      <c r="J143" s="59"/>
      <c r="K143" s="60"/>
    </row>
    <row r="144" spans="1:11" ht="12.75" customHeight="1">
      <c r="A144" s="35">
        <v>145</v>
      </c>
      <c r="B144" s="36">
        <f t="shared" si="11"/>
        <v>64.10000000000002</v>
      </c>
      <c r="C144" s="15">
        <v>4.899999999999977</v>
      </c>
      <c r="D144" s="15">
        <f t="shared" si="10"/>
        <v>369.59999999999997</v>
      </c>
      <c r="E144" s="18" t="s">
        <v>142</v>
      </c>
      <c r="F144" s="19" t="s">
        <v>59</v>
      </c>
      <c r="G144" s="18" t="s">
        <v>39</v>
      </c>
      <c r="H144" s="20" t="s">
        <v>45</v>
      </c>
      <c r="I144" s="38"/>
      <c r="J144" s="59"/>
      <c r="K144" s="60"/>
    </row>
    <row r="145" spans="1:11" ht="12.75" customHeight="1">
      <c r="A145" s="35">
        <v>146</v>
      </c>
      <c r="B145" s="36">
        <f t="shared" si="11"/>
        <v>69.10000000000002</v>
      </c>
      <c r="C145" s="15">
        <v>5</v>
      </c>
      <c r="D145" s="15">
        <f t="shared" si="10"/>
        <v>374.59999999999997</v>
      </c>
      <c r="E145" s="87" t="s">
        <v>168</v>
      </c>
      <c r="F145" s="17" t="s">
        <v>41</v>
      </c>
      <c r="G145" s="38" t="s">
        <v>42</v>
      </c>
      <c r="H145" s="20" t="s">
        <v>45</v>
      </c>
      <c r="I145" s="87" t="s">
        <v>207</v>
      </c>
      <c r="J145" s="59"/>
      <c r="K145" s="60"/>
    </row>
    <row r="146" spans="1:11" ht="12.75" customHeight="1">
      <c r="A146" s="35">
        <v>147</v>
      </c>
      <c r="B146" s="36">
        <f t="shared" si="11"/>
        <v>73.60000000000002</v>
      </c>
      <c r="C146" s="15">
        <v>4.5</v>
      </c>
      <c r="D146" s="15">
        <f t="shared" si="10"/>
        <v>379.09999999999997</v>
      </c>
      <c r="E146" s="87" t="s">
        <v>169</v>
      </c>
      <c r="F146" s="19" t="s">
        <v>34</v>
      </c>
      <c r="G146" s="18" t="s">
        <v>16</v>
      </c>
      <c r="H146" s="20" t="s">
        <v>45</v>
      </c>
      <c r="I146" s="38"/>
      <c r="J146" s="59"/>
      <c r="K146" s="60"/>
    </row>
    <row r="147" spans="1:11" ht="12.75" customHeight="1">
      <c r="A147" s="35">
        <v>148</v>
      </c>
      <c r="B147" s="36">
        <f t="shared" si="11"/>
        <v>73.70000000000005</v>
      </c>
      <c r="C147" s="15">
        <v>0.10000000000002274</v>
      </c>
      <c r="D147" s="15">
        <f t="shared" si="10"/>
        <v>379.2</v>
      </c>
      <c r="E147" s="87" t="s">
        <v>170</v>
      </c>
      <c r="F147" s="19" t="s">
        <v>15</v>
      </c>
      <c r="G147" s="18" t="s">
        <v>16</v>
      </c>
      <c r="H147" s="20" t="s">
        <v>140</v>
      </c>
      <c r="I147" s="38"/>
      <c r="J147" s="59"/>
      <c r="K147" s="60"/>
    </row>
    <row r="148" spans="1:11" ht="24.75" customHeight="1">
      <c r="A148" s="28">
        <v>149</v>
      </c>
      <c r="B148" s="29">
        <f t="shared" si="11"/>
        <v>75.40000000000003</v>
      </c>
      <c r="C148" s="30">
        <v>1.6999999999999886</v>
      </c>
      <c r="D148" s="30">
        <f t="shared" si="10"/>
        <v>380.9</v>
      </c>
      <c r="E148" s="31" t="s">
        <v>143</v>
      </c>
      <c r="F148" s="41"/>
      <c r="G148" s="33" t="s">
        <v>42</v>
      </c>
      <c r="H148" s="34"/>
      <c r="I148" s="55" t="s">
        <v>144</v>
      </c>
      <c r="J148" s="56">
        <v>0.6916666666666668</v>
      </c>
      <c r="K148" s="65" t="s">
        <v>145</v>
      </c>
    </row>
    <row r="149" spans="1:11" ht="12.75" customHeight="1">
      <c r="A149" s="35">
        <v>150</v>
      </c>
      <c r="B149" s="36">
        <f>D149-$D$148</f>
        <v>7</v>
      </c>
      <c r="C149" s="15">
        <v>7</v>
      </c>
      <c r="D149" s="15">
        <f t="shared" si="10"/>
        <v>387.9</v>
      </c>
      <c r="E149" s="91" t="s">
        <v>172</v>
      </c>
      <c r="F149" s="19" t="s">
        <v>15</v>
      </c>
      <c r="G149" s="18" t="s">
        <v>16</v>
      </c>
      <c r="H149" s="87" t="s">
        <v>173</v>
      </c>
      <c r="I149" s="87" t="s">
        <v>208</v>
      </c>
      <c r="J149" s="59"/>
      <c r="K149" s="60"/>
    </row>
    <row r="150" spans="1:11" ht="12.75" customHeight="1">
      <c r="A150" s="35">
        <v>153</v>
      </c>
      <c r="B150" s="36" t="e">
        <f>#N/A</f>
        <v>#N/A</v>
      </c>
      <c r="C150" s="88">
        <v>3</v>
      </c>
      <c r="D150" s="88">
        <f t="shared" si="10"/>
        <v>390.9</v>
      </c>
      <c r="E150" s="66" t="s">
        <v>33</v>
      </c>
      <c r="F150" s="19" t="s">
        <v>34</v>
      </c>
      <c r="G150" s="38" t="s">
        <v>19</v>
      </c>
      <c r="H150" s="38" t="s">
        <v>17</v>
      </c>
      <c r="I150" s="87" t="s">
        <v>174</v>
      </c>
      <c r="J150" s="59"/>
      <c r="K150" s="60"/>
    </row>
    <row r="151" spans="1:11" ht="12.75" customHeight="1">
      <c r="A151" s="35">
        <v>154</v>
      </c>
      <c r="B151" s="36" t="e">
        <f>#N/A</f>
        <v>#N/A</v>
      </c>
      <c r="C151" s="15">
        <v>1.2000000000000455</v>
      </c>
      <c r="D151" s="15">
        <f t="shared" si="10"/>
        <v>392.1</v>
      </c>
      <c r="E151" s="38" t="s">
        <v>32</v>
      </c>
      <c r="F151" s="19" t="s">
        <v>15</v>
      </c>
      <c r="G151" s="38" t="s">
        <v>19</v>
      </c>
      <c r="H151" s="20" t="s">
        <v>45</v>
      </c>
      <c r="I151" s="38"/>
      <c r="J151" s="59"/>
      <c r="K151" s="60"/>
    </row>
    <row r="152" spans="1:11" ht="12.75" customHeight="1">
      <c r="A152" s="35">
        <v>155</v>
      </c>
      <c r="B152" s="36" t="e">
        <f>#N/A</f>
        <v>#N/A</v>
      </c>
      <c r="C152" s="15">
        <v>0.0999999999999659</v>
      </c>
      <c r="D152" s="15">
        <f t="shared" si="10"/>
        <v>392.2</v>
      </c>
      <c r="E152" s="38" t="s">
        <v>31</v>
      </c>
      <c r="F152" s="19" t="s">
        <v>18</v>
      </c>
      <c r="G152" s="18" t="s">
        <v>16</v>
      </c>
      <c r="H152" s="20" t="s">
        <v>45</v>
      </c>
      <c r="I152" s="38"/>
      <c r="J152" s="59"/>
      <c r="K152" s="60"/>
    </row>
    <row r="153" spans="1:11" ht="12.75" customHeight="1">
      <c r="A153" s="35">
        <v>156</v>
      </c>
      <c r="B153" s="36" t="e">
        <f>#N/A</f>
        <v>#N/A</v>
      </c>
      <c r="C153" s="15">
        <v>0.6000000000000227</v>
      </c>
      <c r="D153" s="15">
        <f t="shared" si="10"/>
        <v>392.8</v>
      </c>
      <c r="E153" s="38" t="s">
        <v>146</v>
      </c>
      <c r="F153" s="17" t="s">
        <v>41</v>
      </c>
      <c r="G153" s="38" t="s">
        <v>39</v>
      </c>
      <c r="H153" s="20" t="s">
        <v>45</v>
      </c>
      <c r="I153" s="38" t="s">
        <v>147</v>
      </c>
      <c r="J153" s="59"/>
      <c r="K153" s="60"/>
    </row>
    <row r="154" spans="1:11" ht="12.75" customHeight="1">
      <c r="A154" s="35">
        <v>157</v>
      </c>
      <c r="B154" s="36">
        <f aca="true" t="shared" si="12" ref="B154:B161">D154-$D$148</f>
        <v>13.5</v>
      </c>
      <c r="C154" s="15">
        <v>1.599999999999966</v>
      </c>
      <c r="D154" s="15">
        <f t="shared" si="10"/>
        <v>394.4</v>
      </c>
      <c r="E154" s="87" t="s">
        <v>209</v>
      </c>
      <c r="F154" s="19" t="s">
        <v>34</v>
      </c>
      <c r="G154" s="38" t="s">
        <v>19</v>
      </c>
      <c r="H154" s="20" t="s">
        <v>148</v>
      </c>
      <c r="I154" s="38" t="s">
        <v>149</v>
      </c>
      <c r="J154" s="59"/>
      <c r="K154" s="60"/>
    </row>
    <row r="155" spans="1:11" ht="12.75" customHeight="1">
      <c r="A155" s="35">
        <v>158</v>
      </c>
      <c r="B155" s="36">
        <f t="shared" si="12"/>
        <v>13.800000000000011</v>
      </c>
      <c r="C155" s="15">
        <v>0.30000000000001137</v>
      </c>
      <c r="D155" s="15">
        <f t="shared" si="10"/>
        <v>394.7</v>
      </c>
      <c r="E155" s="87" t="s">
        <v>210</v>
      </c>
      <c r="F155" s="19" t="s">
        <v>34</v>
      </c>
      <c r="G155" s="18" t="s">
        <v>39</v>
      </c>
      <c r="H155" s="18" t="s">
        <v>17</v>
      </c>
      <c r="I155" s="52"/>
      <c r="J155" s="59"/>
      <c r="K155" s="60"/>
    </row>
    <row r="156" spans="1:11" ht="12.75" customHeight="1">
      <c r="A156" s="35">
        <v>159</v>
      </c>
      <c r="B156" s="36">
        <f t="shared" si="12"/>
        <v>14.5</v>
      </c>
      <c r="C156" s="15">
        <v>0.6999999999999886</v>
      </c>
      <c r="D156" s="15">
        <f t="shared" si="10"/>
        <v>395.4</v>
      </c>
      <c r="E156" s="40"/>
      <c r="F156" s="19" t="s">
        <v>18</v>
      </c>
      <c r="G156" s="18" t="s">
        <v>16</v>
      </c>
      <c r="H156" s="18" t="s">
        <v>17</v>
      </c>
      <c r="I156" s="52" t="s">
        <v>27</v>
      </c>
      <c r="J156" s="59"/>
      <c r="K156" s="60"/>
    </row>
    <row r="157" spans="1:11" ht="12.75" customHeight="1">
      <c r="A157" s="35">
        <v>160</v>
      </c>
      <c r="B157" s="36">
        <f t="shared" si="12"/>
        <v>16.100000000000023</v>
      </c>
      <c r="C157" s="88">
        <v>1.6</v>
      </c>
      <c r="D157" s="88">
        <f t="shared" si="10"/>
        <v>397</v>
      </c>
      <c r="E157" s="40"/>
      <c r="F157" s="17" t="s">
        <v>38</v>
      </c>
      <c r="G157" s="38" t="s">
        <v>19</v>
      </c>
      <c r="H157" s="18" t="s">
        <v>17</v>
      </c>
      <c r="I157" s="52" t="s">
        <v>26</v>
      </c>
      <c r="J157" s="59"/>
      <c r="K157" s="60"/>
    </row>
    <row r="158" spans="1:11" ht="12.75" customHeight="1">
      <c r="A158" s="35">
        <v>161</v>
      </c>
      <c r="B158" s="36">
        <f t="shared" si="12"/>
        <v>16.400000000000034</v>
      </c>
      <c r="C158" s="88">
        <v>0.3</v>
      </c>
      <c r="D158" s="88">
        <f t="shared" si="10"/>
        <v>397.3</v>
      </c>
      <c r="E158" s="38" t="s">
        <v>25</v>
      </c>
      <c r="F158" s="17" t="s">
        <v>38</v>
      </c>
      <c r="G158" s="38" t="s">
        <v>19</v>
      </c>
      <c r="H158" s="20" t="s">
        <v>23</v>
      </c>
      <c r="I158" s="40"/>
      <c r="J158" s="59"/>
      <c r="K158" s="60"/>
    </row>
    <row r="159" spans="1:11" ht="12.75" customHeight="1">
      <c r="A159" s="35">
        <v>162</v>
      </c>
      <c r="B159" s="36">
        <f t="shared" si="12"/>
        <v>16.800000000000068</v>
      </c>
      <c r="C159" s="15">
        <v>0.4000000000000341</v>
      </c>
      <c r="D159" s="15">
        <f t="shared" si="10"/>
        <v>397.70000000000005</v>
      </c>
      <c r="E159" s="38" t="s">
        <v>21</v>
      </c>
      <c r="F159" s="19" t="s">
        <v>15</v>
      </c>
      <c r="G159" s="18" t="s">
        <v>16</v>
      </c>
      <c r="H159" s="20" t="s">
        <v>22</v>
      </c>
      <c r="I159" s="40"/>
      <c r="J159" s="59"/>
      <c r="K159" s="60"/>
    </row>
    <row r="160" spans="1:11" ht="12.75" customHeight="1">
      <c r="A160" s="35">
        <v>163</v>
      </c>
      <c r="B160" s="36">
        <f t="shared" si="12"/>
        <v>19.60000000000008</v>
      </c>
      <c r="C160" s="15">
        <v>2.8000000000000114</v>
      </c>
      <c r="D160" s="15">
        <f t="shared" si="10"/>
        <v>400.50000000000006</v>
      </c>
      <c r="E160" s="40"/>
      <c r="F160" s="19" t="s">
        <v>129</v>
      </c>
      <c r="G160" s="18" t="s">
        <v>16</v>
      </c>
      <c r="H160" s="20" t="s">
        <v>150</v>
      </c>
      <c r="I160" s="40"/>
      <c r="J160" s="59"/>
      <c r="K160" s="60"/>
    </row>
    <row r="161" spans="1:12" ht="24.75" customHeight="1">
      <c r="A161" s="67">
        <v>164</v>
      </c>
      <c r="B161" s="68">
        <f t="shared" si="12"/>
        <v>19.700000000000045</v>
      </c>
      <c r="C161" s="69">
        <v>0.0999999999999659</v>
      </c>
      <c r="D161" s="69">
        <f t="shared" si="10"/>
        <v>400.6</v>
      </c>
      <c r="E161" s="70" t="s">
        <v>151</v>
      </c>
      <c r="F161" s="71"/>
      <c r="G161" s="72"/>
      <c r="H161" s="72"/>
      <c r="I161" s="76" t="s">
        <v>152</v>
      </c>
      <c r="J161" s="77">
        <v>0.7138888888888889</v>
      </c>
      <c r="K161" s="78" t="s">
        <v>153</v>
      </c>
      <c r="L161" s="79"/>
    </row>
    <row r="162" spans="1:11" ht="12.75" customHeight="1">
      <c r="A162" s="73"/>
      <c r="B162" s="74"/>
      <c r="C162" s="73"/>
      <c r="D162" s="73"/>
      <c r="E162" s="73"/>
      <c r="F162" s="75"/>
      <c r="G162" s="73"/>
      <c r="H162" s="73"/>
      <c r="I162" s="73"/>
      <c r="J162" s="80"/>
      <c r="K162" s="80"/>
    </row>
    <row r="163" spans="2:9" ht="12.75" customHeight="1">
      <c r="B163" s="94"/>
      <c r="C163" s="94"/>
      <c r="D163" s="94"/>
      <c r="E163" s="94"/>
      <c r="F163" s="94"/>
      <c r="G163" s="94"/>
      <c r="H163" s="94"/>
      <c r="I163" s="94"/>
    </row>
    <row r="164" spans="2:9" ht="21" customHeight="1">
      <c r="B164" s="95"/>
      <c r="C164" s="96"/>
      <c r="D164" s="96"/>
      <c r="E164" s="96"/>
      <c r="F164" s="96"/>
      <c r="G164" s="96"/>
      <c r="H164" s="96"/>
      <c r="I164" s="96"/>
    </row>
    <row r="175" ht="31.5" customHeight="1"/>
    <row r="176" ht="31.5" customHeight="1"/>
    <row r="177" ht="31.5" customHeight="1"/>
  </sheetData>
  <sheetProtection/>
  <mergeCells count="3">
    <mergeCell ref="B163:I163"/>
    <mergeCell ref="B164:I164"/>
    <mergeCell ref="A1:H2"/>
  </mergeCells>
  <printOptions/>
  <pageMargins left="0.7083333333333334" right="0.18958333333333333" top="0.7479166666666667" bottom="0.3194444444444444" header="0.3145833333333333" footer="0.13958333333333334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AY320S</cp:lastModifiedBy>
  <cp:lastPrinted>2015-01-06T06:17:47Z</cp:lastPrinted>
  <dcterms:created xsi:type="dcterms:W3CDTF">2014-10-12T13:33:05Z</dcterms:created>
  <dcterms:modified xsi:type="dcterms:W3CDTF">2015-01-06T06:18:18Z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